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13_ncr:1_{83A3452B-DE7B-4F71-A852-CDAA45A9CBA6}" xr6:coauthVersionLast="47" xr6:coauthVersionMax="47" xr10:uidLastSave="{00000000-0000-0000-0000-000000000000}"/>
  <bookViews>
    <workbookView xWindow="-108" yWindow="-108" windowWidth="23256" windowHeight="12576" tabRatio="887" activeTab="4" xr2:uid="{00000000-000D-0000-FFFF-FFFF00000000}"/>
  </bookViews>
  <sheets>
    <sheet name="@ RESUMO" sheetId="4" r:id="rId1"/>
    <sheet name="1. ADM. GERAL" sheetId="5" r:id="rId2"/>
    <sheet name="2. SENAC" sheetId="2" r:id="rId3"/>
    <sheet name="3. SESC" sheetId="25" r:id="rId4"/>
    <sheet name="4. SUBESTAÇÃO" sheetId="26" r:id="rId5"/>
  </sheets>
  <definedNames>
    <definedName name="_xlnm._FilterDatabase" localSheetId="1" hidden="1">'1. ADM. GERAL'!$L$1:$L$42</definedName>
    <definedName name="_xlnm._FilterDatabase" localSheetId="2" hidden="1">'2. SENAC'!$L$1:$L$432</definedName>
    <definedName name="_xlnm._FilterDatabase" localSheetId="3" hidden="1">'3. SESC'!$L$1:$L$476</definedName>
    <definedName name="_xlnm._FilterDatabase" localSheetId="4" hidden="1">'4. SUBESTAÇÃO'!$L$1:$L$60</definedName>
    <definedName name="_xlnm.Print_Area" localSheetId="3">'3. SESC'!$A$1:$P$341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4" l="1"/>
  <c r="P21" i="4" l="1"/>
  <c r="O29" i="4" l="1"/>
  <c r="O28" i="4"/>
  <c r="E8" i="4"/>
  <c r="E14" i="4" l="1"/>
  <c r="P32" i="4" l="1"/>
  <c r="P33" i="4"/>
  <c r="P20" i="4" l="1"/>
  <c r="P19" i="4" l="1"/>
  <c r="P24" i="4" s="1"/>
  <c r="P29" i="4" l="1"/>
  <c r="P37" i="4" s="1"/>
  <c r="P28" i="4"/>
  <c r="P36" i="4" s="1"/>
  <c r="P38" i="4" s="1"/>
</calcChain>
</file>

<file path=xl/sharedStrings.xml><?xml version="1.0" encoding="utf-8"?>
<sst xmlns="http://schemas.openxmlformats.org/spreadsheetml/2006/main" count="2873" uniqueCount="1293">
  <si>
    <t xml:space="preserve">   PLANILHA ORÇAMENTÁRIA DE OBRA CIVIL</t>
  </si>
  <si>
    <t>Obra:</t>
  </si>
  <si>
    <t xml:space="preserve">SESC/SENAC </t>
  </si>
  <si>
    <t>Local:</t>
  </si>
  <si>
    <t>City Center Outlet Premium</t>
  </si>
  <si>
    <t>Endereço:</t>
  </si>
  <si>
    <t>Rua João Bertoja, 1995, Loja 1086/1087 -  Itaqui de Cima, Campo Largo, Paraná</t>
  </si>
  <si>
    <t>Área total:</t>
  </si>
  <si>
    <t>m²</t>
  </si>
  <si>
    <t>Bancos:</t>
  </si>
  <si>
    <t>SINAPI PR 05/2023  | SIURB SP 01/2023 | SETOP MG 01/2023| SICRO PR 2023 | ORSE 05/2023 | SBC | SEINFRA</t>
  </si>
  <si>
    <t>Empresa Responsável:</t>
  </si>
  <si>
    <t xml:space="preserve">BOETTCHER ARQUITETURA </t>
  </si>
  <si>
    <t>Orçamentista:</t>
  </si>
  <si>
    <t>Arq. Edwin Boettcher Neto</t>
  </si>
  <si>
    <t>CAU:</t>
  </si>
  <si>
    <t>A186186-7</t>
  </si>
  <si>
    <t>RRT:</t>
  </si>
  <si>
    <t>13085668 /  13084262</t>
  </si>
  <si>
    <t>NORMAL</t>
  </si>
  <si>
    <t>REDUZIDO</t>
  </si>
  <si>
    <t>Data:</t>
  </si>
  <si>
    <t>B.D.I:</t>
  </si>
  <si>
    <t>R03</t>
  </si>
  <si>
    <t>CONSOLIDADO</t>
  </si>
  <si>
    <t>TOTAL com BDI</t>
  </si>
  <si>
    <t>ITEM</t>
  </si>
  <si>
    <t>M.O</t>
  </si>
  <si>
    <t>MAT.</t>
  </si>
  <si>
    <t>VALOR TOTAL</t>
  </si>
  <si>
    <t>1.</t>
  </si>
  <si>
    <t>ADMINISTRAÇÃO GERAL</t>
  </si>
  <si>
    <t>2.</t>
  </si>
  <si>
    <t>OBRA CIVIL - SENAC</t>
  </si>
  <si>
    <t>3.</t>
  </si>
  <si>
    <t>OBRA CIVIL - SESC</t>
  </si>
  <si>
    <t>4.</t>
  </si>
  <si>
    <t>OBRA CIVIL - SUBESTAÇÃO DE ENERGIA ELÉTRICA</t>
  </si>
  <si>
    <t>SESC</t>
  </si>
  <si>
    <t>SENAC</t>
  </si>
  <si>
    <t>SUBTOTAL SESC E SENAC</t>
  </si>
  <si>
    <t>TOTAL</t>
  </si>
  <si>
    <t xml:space="preserve">R03 </t>
  </si>
  <si>
    <t>ADM. GERAL</t>
  </si>
  <si>
    <t>REFERÊNCIA</t>
  </si>
  <si>
    <t>CÓD.</t>
  </si>
  <si>
    <t>DESCRIÇÃO</t>
  </si>
  <si>
    <t>QTDE.</t>
  </si>
  <si>
    <t>UND</t>
  </si>
  <si>
    <t>VALOR UNIT.</t>
  </si>
  <si>
    <t>BDI (%)</t>
  </si>
  <si>
    <t>VALOR UNITÁRIO TOTAL</t>
  </si>
  <si>
    <t>ADMINISTRAÇÃO LOCAL</t>
  </si>
  <si>
    <t>1.1</t>
  </si>
  <si>
    <t>ADMINISTRAÇÃO DE OBRA</t>
  </si>
  <si>
    <t>SETOP</t>
  </si>
  <si>
    <t>ED-50390</t>
  </si>
  <si>
    <t>MOBILIZAÇÃO E DESMOBILIZAÇÃO DE EQUIPE, MÁQUINAS E EQUIPAMENTOS</t>
  </si>
  <si>
    <t>UN</t>
  </si>
  <si>
    <t>1.2</t>
  </si>
  <si>
    <t>SINAPI</t>
  </si>
  <si>
    <t>ENGENHEIRO CIVIL DE OBRA PLENO COM ENCARGOS COMPLEMENTARES</t>
  </si>
  <si>
    <t>MÊS</t>
  </si>
  <si>
    <t>1.3</t>
  </si>
  <si>
    <t>ENCARREGADO GERAL DE OBRAS COM ENCARGOS COMPLEMENTARES</t>
  </si>
  <si>
    <t>1.4</t>
  </si>
  <si>
    <t>COMPOSIÇÃO</t>
  </si>
  <si>
    <t>CP000</t>
  </si>
  <si>
    <t>TAXAS DE ART DE EXECUÇÃO DE OBRA</t>
  </si>
  <si>
    <t>1.5</t>
  </si>
  <si>
    <t>CP161</t>
  </si>
  <si>
    <t>SEGURO DE OBRA COM RISCOS DE ENGENHARIA</t>
  </si>
  <si>
    <t>1.6</t>
  </si>
  <si>
    <t>FORNECIMENTO E INSTALAÇÃO DE PLACA DE OBRA COM CHAPA GALVANIZADA DE DIMENSÃO 2,00X1,00M</t>
  </si>
  <si>
    <t>M2</t>
  </si>
  <si>
    <t>INSTALAÇÕES PROVISÓRIAS</t>
  </si>
  <si>
    <t>2.1</t>
  </si>
  <si>
    <t>CP001</t>
  </si>
  <si>
    <t>QUADRO ELETRICO PROVISORIO -  EM CAIXA METÁLICA TIPO ROBÔ COM SUPORTE  E RODÍZIO - 50A - COM 8 TOMADAS - FORNECIMENTO E INSTALAÇÃO</t>
  </si>
  <si>
    <t>2.2</t>
  </si>
  <si>
    <t>CP002</t>
  </si>
  <si>
    <t>ILUMINAÇÃO PROVISÓRIA - COM REFLETORES E LÂMPADAS - FORNECIMENTO E INSTALAÇÃO</t>
  </si>
  <si>
    <t>2.3</t>
  </si>
  <si>
    <t>CP003</t>
  </si>
  <si>
    <t>LIGAÇÃO PROVISÓRIA DE  1 PONTO DE ÁGUA E 1 PONTO DE ESGOTO PARA OBRA - FORNECIMENTO E INSTALAÇÃO</t>
  </si>
  <si>
    <t>2.4</t>
  </si>
  <si>
    <t>-</t>
  </si>
  <si>
    <t>DESPESAS  DE CONSUMO DE ÁGUA E ENERGIA (ESTIMADO)</t>
  </si>
  <si>
    <t>SERVIÇOS PRELIMINARES</t>
  </si>
  <si>
    <t>3.1</t>
  </si>
  <si>
    <t xml:space="preserve">COMPOSIÇÃO </t>
  </si>
  <si>
    <t>CP004</t>
  </si>
  <si>
    <t>LOCAÇÃO DE ANDAIMES TUBULARES 100X150cm, COM PLATAFORMAS, TRAVESSAS DIAGONAIS,  RODÍZIOS, SAPATAS E ESCADA.  (CONSIDERADO 6 CONJUNTOS DE 6 METROS DE ALTURA)</t>
  </si>
  <si>
    <t>3.2</t>
  </si>
  <si>
    <t>CP005</t>
  </si>
  <si>
    <t>LOCAÇÃO DE CAÇAMBAS ESTACIONÁRIAS DE 5M³ PARA ENTULHOS PROVENIENTES DA OBRA (CONSIDERADO 0,12 m3 DE ENTULHO POR M²)</t>
  </si>
  <si>
    <t>LIMPEZA</t>
  </si>
  <si>
    <t>4.1</t>
  </si>
  <si>
    <t>ED-50269</t>
  </si>
  <si>
    <t>EQUIPE DE LIMPEZA PERMANENTE NA OBRA  - 1 SERVENTE - 8 HORAS DIÁRIAS  - 220H/MÊS</t>
  </si>
  <si>
    <t>4.2</t>
  </si>
  <si>
    <t>SIURB</t>
  </si>
  <si>
    <t>LIMPEZA GERAL PÓS-OBRA (ÁREA DE MEZANINO INCLUÍDA)</t>
  </si>
  <si>
    <t>M²</t>
  </si>
  <si>
    <t>ARQUITETURA GERAL</t>
  </si>
  <si>
    <t>PISOS</t>
  </si>
  <si>
    <t>1.1.1</t>
  </si>
  <si>
    <t>CONTRAPISO EM ARGAMASSA TRAÇO 1:4 (CIMENTO E AREIA), PREPARO MECÂNICO COM BETONEIRA 400 L, APLICADO EM ÁREAS SECAS SOBRE LAJE, NÃO ADERIDO, ACABAMENTO NÃO REFORÇADO, ESPESSURA 6CM.</t>
  </si>
  <si>
    <t>1.1.2</t>
  </si>
  <si>
    <t>TRATAMENTO DE JUNTA DE DILATAÇÃO, COM TARUGO DE POLIETILENO E SELANTE PU, INCLUSO PREENCHIMENTO COM ESPUMA EXPANSIVA PU</t>
  </si>
  <si>
    <t>M</t>
  </si>
  <si>
    <t>PAREDES, TESTEIRAS E DIVISÓRIAS</t>
  </si>
  <si>
    <t>1.2.1</t>
  </si>
  <si>
    <r>
      <t xml:space="preserve">PAREDE COM PLACAS DE GESSO ACARTONADO (DRYWALL), PARA USO INTERNO, COM </t>
    </r>
    <r>
      <rPr>
        <b/>
        <sz val="10"/>
        <rFont val="Calibri Light"/>
        <family val="2"/>
      </rPr>
      <t>UMA FACE</t>
    </r>
    <r>
      <rPr>
        <sz val="10"/>
        <rFont val="Calibri Light"/>
        <family val="2"/>
      </rPr>
      <t xml:space="preserve"> SIMPLES E ESTRUTURA METÁLICA COM GUIAS SIMPLES, SEM VÃOS.</t>
    </r>
  </si>
  <si>
    <t>1.2.2</t>
  </si>
  <si>
    <r>
      <t xml:space="preserve">PAREDE COM PLACAS DE GESSO ACARTONADO (DRYWALL), PARA USO INTERNO, COM </t>
    </r>
    <r>
      <rPr>
        <b/>
        <sz val="10"/>
        <rFont val="Calibri Light"/>
        <family val="2"/>
      </rPr>
      <t>DUAS FACES</t>
    </r>
    <r>
      <rPr>
        <sz val="10"/>
        <rFont val="Calibri Light"/>
        <family val="2"/>
      </rPr>
      <t xml:space="preserve"> SIMPLES E ESTRUTURA METÁLICA COM GUIAS SIMPLES, COM VÃOS</t>
    </r>
  </si>
  <si>
    <t>1.2.3</t>
  </si>
  <si>
    <r>
      <t xml:space="preserve">PAREDE COM PLACAS DE GESSO ACARTONADO (DRYWALL) </t>
    </r>
    <r>
      <rPr>
        <b/>
        <sz val="10"/>
        <rFont val="Calibri Light"/>
        <family val="2"/>
      </rPr>
      <t>VERDE</t>
    </r>
    <r>
      <rPr>
        <sz val="10"/>
        <rFont val="Calibri Light"/>
        <family val="2"/>
      </rPr>
      <t xml:space="preserve"> , PARA USO INTERNO, COM </t>
    </r>
    <r>
      <rPr>
        <b/>
        <sz val="10"/>
        <rFont val="Calibri Light"/>
        <family val="2"/>
      </rPr>
      <t>UMA FACE</t>
    </r>
    <r>
      <rPr>
        <sz val="10"/>
        <rFont val="Calibri Light"/>
        <family val="2"/>
      </rPr>
      <t xml:space="preserve"> SIMPLES E ESTRUTURA METÁLICA COM GUIAS SIMPLES, SEM VÃOS.</t>
    </r>
  </si>
  <si>
    <t>1.2.4</t>
  </si>
  <si>
    <r>
      <t xml:space="preserve">PAREDE COM PLACAS DE GESSO ACARTONADO (DRYWALL) </t>
    </r>
    <r>
      <rPr>
        <b/>
        <sz val="10"/>
        <rFont val="Calibri Light"/>
        <family val="2"/>
      </rPr>
      <t>VERDE</t>
    </r>
    <r>
      <rPr>
        <sz val="10"/>
        <rFont val="Calibri Light"/>
        <family val="2"/>
      </rPr>
      <t xml:space="preserve">, PARA USO INTERNO, COM </t>
    </r>
    <r>
      <rPr>
        <b/>
        <sz val="10"/>
        <rFont val="Calibri Light"/>
        <family val="2"/>
      </rPr>
      <t>DUAS FACES</t>
    </r>
    <r>
      <rPr>
        <sz val="10"/>
        <rFont val="Calibri Light"/>
        <family val="2"/>
      </rPr>
      <t xml:space="preserve"> SIMPLES E ESTRUTURA METÁLICA COM GUIAS SIMPLES, COM VÃOS</t>
    </r>
  </si>
  <si>
    <t>1.2.5</t>
  </si>
  <si>
    <t>SINAPI Adapatado</t>
  </si>
  <si>
    <t>96359-A</t>
  </si>
  <si>
    <r>
      <t xml:space="preserve">PAREDE COM PLACAS DE GESSO ACARTONADO (DRYWALL) </t>
    </r>
    <r>
      <rPr>
        <b/>
        <sz val="10"/>
        <rFont val="Calibri Light"/>
        <family val="2"/>
      </rPr>
      <t>COM ISOLAMENTO ACÚSTICO DE LÃ DE VIDRO</t>
    </r>
    <r>
      <rPr>
        <sz val="10"/>
        <rFont val="Calibri Light"/>
        <family val="2"/>
      </rPr>
      <t xml:space="preserve">, PARA USO INTERNO, COM </t>
    </r>
    <r>
      <rPr>
        <b/>
        <sz val="10"/>
        <rFont val="Calibri Light"/>
        <family val="2"/>
      </rPr>
      <t>DUAS FACES</t>
    </r>
    <r>
      <rPr>
        <sz val="10"/>
        <rFont val="Calibri Light"/>
        <family val="2"/>
      </rPr>
      <t xml:space="preserve"> SIMPLES E ESTRUTURA METÁLICA COM GUIAS SIMPLES, COM VÃOS</t>
    </r>
  </si>
  <si>
    <t xml:space="preserve">FORROS </t>
  </si>
  <si>
    <t>1.3.1</t>
  </si>
  <si>
    <t>FORRO COM PLACAS DE GESSO ACARTONADO (DRYWALL), PARA AMBIENTES COMERCIAIS, INCLUSIVE ESTRUTURA DE FIXAÇÃO, CONFORME PROJETO.</t>
  </si>
  <si>
    <t>1.3.2</t>
  </si>
  <si>
    <t>CP006</t>
  </si>
  <si>
    <t xml:space="preserve">FORRO REMOVÍVEL EM GESSO ACARTONADO LISO, 62,5x62,5cm, REVESTIDO COM PELÍCULA RÍGIDA DE PVC, PLACA E PERFIL NA COR BRANCA. MODELO GYPREX, MARCA PLACO DO BRASIL OU  EQUIVALENTE TÉCNICO.
</t>
  </si>
  <si>
    <t>PÇ.</t>
  </si>
  <si>
    <t>REVESTIMENTOS</t>
  </si>
  <si>
    <t>1.4.1</t>
  </si>
  <si>
    <t>REVESTIMENTOS DE PISOS</t>
  </si>
  <si>
    <t>1.4.1.1</t>
  </si>
  <si>
    <t>SINAPI Adaptado</t>
  </si>
  <si>
    <t>104598-A</t>
  </si>
  <si>
    <t>REVESTIMENTO CERÂMICO PARA PISO DO TIPO PORCELANATO - 84x84cm, RETIFICADO, AUTO TRÁFEGO, ACABAMENTO NATURAL, JUNTA 2mm COM REJUNTE COR CINZA PLATINA - MODELO CIMENTO "A", MARCA ELIANE OU EQUIVALENTE TÉCNICO - COMPLETO E INSTALADO, CONFORME PROJETO .</t>
  </si>
  <si>
    <t>1.4.1.2</t>
  </si>
  <si>
    <t>SOLEIRA EM GRANITO PRETO SÃO GABRIEL POLIDO, APLICADO EM AMBIENTE INTERNO</t>
  </si>
  <si>
    <t>1.4.1.3</t>
  </si>
  <si>
    <t>PATAMAR DE ESCADA METÁLICA EM GRANITO PRETO SÃO GABRIEL LEVIGADO -120X28cm</t>
  </si>
  <si>
    <t>1.4.2</t>
  </si>
  <si>
    <t>REVESTIMENTOS DE PAREDES</t>
  </si>
  <si>
    <t>1.4.2.1</t>
  </si>
  <si>
    <t>104611-A</t>
  </si>
  <si>
    <t xml:space="preserve">REVESTIMENTO CERÂMICO PARA PAREDES INTERNAS TIPO ESMALTADO - 30x60cm, RETIFICADO, COR BRANCO, ACABAMENTO ACETINADO. REJUNTE ACRÍLICO BRANCO. MODELO WHITE PLAIN MATTE, RETIFICADO, LINHA CLEAN, MARCA PORTINARI OU EQUIVALENTE TÉCNICO.
</t>
  </si>
  <si>
    <t>1.4.2.2</t>
  </si>
  <si>
    <t>CP007</t>
  </si>
  <si>
    <t xml:space="preserve">PAINEL RIPADO, ACABAMENTO MADEIRADO. COR FREIJÓ. LINHA CONCEPT. MARCA BARRETO OU EQUIVALENTE TÉCNICO, COM ACABAMENTO RETO, NA MESMA COR.
</t>
  </si>
  <si>
    <t>1.4.3</t>
  </si>
  <si>
    <t xml:space="preserve">REVESTIMENTOS DE FORROS </t>
  </si>
  <si>
    <t>1.4.3.1</t>
  </si>
  <si>
    <t>1.4.4</t>
  </si>
  <si>
    <t>OUTROS ACABAMENTOS E ARREMATES</t>
  </si>
  <si>
    <t>1.4.4.1</t>
  </si>
  <si>
    <t>104598-B</t>
  </si>
  <si>
    <t>RODAPÉ EM PORCELANATO ELIANE CIMENTO "A" 14,5x84 RETIFICADO</t>
  </si>
  <si>
    <t>M/L</t>
  </si>
  <si>
    <t>1.4.5</t>
  </si>
  <si>
    <t>RESERVA TÉCNICA DE REVESTIMENTOS</t>
  </si>
  <si>
    <t>1.4.5.1</t>
  </si>
  <si>
    <t>1.4.5.2</t>
  </si>
  <si>
    <t>PINTURA</t>
  </si>
  <si>
    <t>1.5.1</t>
  </si>
  <si>
    <t>PINTURA DE PAREDES</t>
  </si>
  <si>
    <t>1.5.1.1</t>
  </si>
  <si>
    <t>APLICAÇÃO MANUAL DE FUNDO SELADOR ACRÍLICO, EM PAREDE, UMA DEMÃO.</t>
  </si>
  <si>
    <t>1.5.1.2</t>
  </si>
  <si>
    <t>EMASSAMENTO COM MASSA LÁTEX, APLICAÇÃO EM PAREDE, DUAS DEMÃOS, LIXAMENTO MANUAL</t>
  </si>
  <si>
    <t>1.5.1.3</t>
  </si>
  <si>
    <r>
      <t xml:space="preserve">PINTURA EM PAREDE DE ALVENARIA, CONCRETO OU DRYWALL COM REBOCO ACABADO. PINTURA ACRÍLICA FOSCA, COR </t>
    </r>
    <r>
      <rPr>
        <b/>
        <sz val="10"/>
        <rFont val="Calibri Light"/>
        <family val="2"/>
      </rPr>
      <t>BRANCO NEVE</t>
    </r>
    <r>
      <rPr>
        <sz val="10"/>
        <rFont val="Calibri Light"/>
        <family val="2"/>
      </rPr>
      <t>, REF. SUVINIL PREMIUM OU EQUIVALENTE, DUAS DEMÃOS, CONFORME PROJETO. (CÓD.:01A)</t>
    </r>
  </si>
  <si>
    <t>1.5.1.4</t>
  </si>
  <si>
    <r>
      <t>PINTURA EM PAREDE DE ALVENARIA, CONCRETO OU DRYWALL COM REBOCO ACABADO. PINTURA ACRÍLICA FOSCA,</t>
    </r>
    <r>
      <rPr>
        <b/>
        <sz val="10"/>
        <rFont val="Calibri Light"/>
        <family val="2"/>
      </rPr>
      <t xml:space="preserve"> COR CIMENTO QUEIMADO</t>
    </r>
    <r>
      <rPr>
        <sz val="10"/>
        <rFont val="Calibri Light"/>
        <family val="2"/>
      </rPr>
      <t xml:space="preserve"> </t>
    </r>
    <r>
      <rPr>
        <b/>
        <sz val="10"/>
        <rFont val="Calibri Light"/>
        <family val="2"/>
      </rPr>
      <t>DIA DE CHUVA</t>
    </r>
    <r>
      <rPr>
        <sz val="10"/>
        <rFont val="Calibri Light"/>
        <family val="2"/>
      </rPr>
      <t>, REF. SUVINIL OU EQUIVALENTE, DUAS DEMÃOS, CONFORME PROJETO. (CÓD.:03)</t>
    </r>
  </si>
  <si>
    <t>1.5.1.5</t>
  </si>
  <si>
    <r>
      <t xml:space="preserve">PINTURA EM PAREDE DE ALVENARIA, CONCRETO OU DRYWALL COM REBOCO ACABADO. PINTURA ACRÍLICA FOSCA, </t>
    </r>
    <r>
      <rPr>
        <b/>
        <sz val="10"/>
        <rFont val="Calibri Light"/>
        <family val="2"/>
      </rPr>
      <t>COR LARANJA</t>
    </r>
    <r>
      <rPr>
        <sz val="10"/>
        <rFont val="Calibri Light"/>
        <family val="2"/>
      </rPr>
      <t>, REF. SUVINIL PREMIUM OU EQUIVALENTE, DUAS DEMÃOS, CONFORME PROJETO. (CÓD.:01B)</t>
    </r>
  </si>
  <si>
    <t>1.5.1.6</t>
  </si>
  <si>
    <r>
      <t>PINTURA EM PAREDE DE ALVENARIA, CONCRETO OU DRYWALL COM REBOCO ACABADO. PINTURA ACRÍLICA FOSCA,</t>
    </r>
    <r>
      <rPr>
        <b/>
        <sz val="10"/>
        <rFont val="Calibri Light"/>
        <family val="2"/>
      </rPr>
      <t xml:space="preserve"> COR PRETO PARA LOUSA</t>
    </r>
    <r>
      <rPr>
        <sz val="10"/>
        <rFont val="Calibri Light"/>
        <family val="2"/>
      </rPr>
      <t>, REF. SUVINIL PREMIUM OU EQUIVALENTE,  DUAS DEMÃOS, CONFORME PROJETO. (CÓD.:01C)</t>
    </r>
  </si>
  <si>
    <t>1.5.2</t>
  </si>
  <si>
    <t>PINTURA DE TETO/FORROS</t>
  </si>
  <si>
    <t>1.5.2.1</t>
  </si>
  <si>
    <t>APLICAÇÃO MANUAL DE FUNDO SELADOR ACRÍLICO M TETO, UMA DEMÃO. CONFORME PROJETO.</t>
  </si>
  <si>
    <t>1.5.2.2</t>
  </si>
  <si>
    <t>EMASSAMENTO COM MASSA LÁTEX, APLICAÇÃO EM TETO, DUAS DEMÃOS, LIXAMENTO MANUAL, CONFORME PROJETO.</t>
  </si>
  <si>
    <t>1.5.2.3</t>
  </si>
  <si>
    <t xml:space="preserve">PINTURA COM TINTA ACRÍLICA PREMIUM, COR BRANCO NEVE FOSCO, REF. SUVINIL OU EQUIVALENTE PARA FORRO EM GESSO ACARTONADO, DUAS DEMÃOS, CONFORME PROJETO. </t>
  </si>
  <si>
    <t>1.5.2.4</t>
  </si>
  <si>
    <t xml:space="preserve">PINTURA COM TINTA ACRÍLICA PREMIUM, COR BRANCO NEVE FOSCO, REF. SUVINIL OU EQUIVALENTE PARA  LAJE APARENTE, DUAS DEMÃOS, CONFORME PROJETO. </t>
  </si>
  <si>
    <t>1.5.2.5</t>
  </si>
  <si>
    <t xml:space="preserve">PINTURA COM TINTA ACRÍLICA PREMIUM, COR PRETO ABSOLUTO, REF. SUVINIL OU EQUIVALENTE PARA LAJE APARENTE, DUAS DEMÃOS, CONFORME PROJETO. </t>
  </si>
  <si>
    <t>ESQUADRIAS</t>
  </si>
  <si>
    <t>1.6.1</t>
  </si>
  <si>
    <t>DE MADEIRA</t>
  </si>
  <si>
    <t>1.6.1.1</t>
  </si>
  <si>
    <t>90798-A</t>
  </si>
  <si>
    <t>P01 - PORTA DE ABRIR - 1 FOLHA - 80x210cm (LxH) - EM MADEIRA COM REQUADRO MACIÇO -  COM PINTURA LACA FOSCA COR BRANCA -  MAÇANETA TIPO ALAVANCA -  DOBRADIÇA EM AÇO INOX ESCOVADO - PRENDEDOR MAGNÉTICO FIXADO NO CHÃO, CONFORME PROJETO.</t>
  </si>
  <si>
    <t>UN.</t>
  </si>
  <si>
    <t>1.6.2</t>
  </si>
  <si>
    <t>DE VIDRO</t>
  </si>
  <si>
    <t>1.6.2.1</t>
  </si>
  <si>
    <t>CP09</t>
  </si>
  <si>
    <t>P03 - PORTA SANFONADA - 8 FOLHAS - 584x300cm - EM VIDRO TEMPERADO E INCOLOR 8MM - PERFIL EM ALUMINÍO PRETO SEM TRILHO INTERIOR - COM KIT ACÚSTICO (REDUÇÃO DE 39dB) - PRENDEDOR: TRINCO DE FIXAÇÃO NO CHÃO EM CADA FOLHA - REF.: SOLID SYSTEMS. PAREDE DESLIZANTE DOBRÁVEL, CONFORME PROJETO.</t>
  </si>
  <si>
    <t>1.6.2.2</t>
  </si>
  <si>
    <t>CP10</t>
  </si>
  <si>
    <t>P04 - PORTA SANFONADA - 8 FOLHAS + 2 FOLHAS - 750 x 240cm - EM VIDRO TEMPERADO E INCOLOR 8MM - PERFIL EM ALUMINÍO PRETO SEM TRILHO INTERIOR - COM KIT ACÚSTICO (REDUÇÃO DE 39dB) - PRENDEDOR: TRINCO DE FIXAÇÃO NO CHÃO EM CADA FOLHA - REF.: SOLID SYSTEMS. PAREDE DESLIZANTE DOBRÁVEL, CONFORME PROJETO.</t>
  </si>
  <si>
    <t>1.6.2.3</t>
  </si>
  <si>
    <t>CP11</t>
  </si>
  <si>
    <r>
      <t>P05 - VITRINE - 1 FOLHA FIXA - 174x240cm - EM VIDRO TEMPERADO 8mm</t>
    </r>
    <r>
      <rPr>
        <b/>
        <sz val="10"/>
        <rFont val="Calibri Light"/>
        <family val="2"/>
      </rPr>
      <t xml:space="preserve"> - </t>
    </r>
    <r>
      <rPr>
        <sz val="10"/>
        <rFont val="Calibri Light"/>
        <family val="2"/>
      </rPr>
      <t>PERFIL EM ALUMÍNIO PRETO, CONFORME PROJETO.</t>
    </r>
  </si>
  <si>
    <t>1.6.2.4</t>
  </si>
  <si>
    <t>CP12</t>
  </si>
  <si>
    <t>P06 - PORTA DE ACESSO SENAC - PORTA DE CORRER (MANUAL)/ 4 FOLHAS (3 DE CORRER / 1 FIXA) - 500x400 - EM VIDRO LAMINADO E INCOLOR, 5+5mm - CONFORME PROJETO.</t>
  </si>
  <si>
    <t>1.6.3</t>
  </si>
  <si>
    <t>OUTROS MATERIAIS</t>
  </si>
  <si>
    <t>1.6.3.1</t>
  </si>
  <si>
    <t>CP013</t>
  </si>
  <si>
    <t>P02 - PORTA VAI E VEM - 1 FOLHA - 100x210cm (LxH) -  EM ABS DE ALTO IMPACTO -  ACABAMENTO BRANCO -  COM VISOR EM POLICARBONATO DE 3MM E DIÂMETRO DE Ø50cm - COM PINO PIVOTANTE - FECHAMENTO AUTOMÁTICO POR GRAVIDADE, CONFORME PROJETO.</t>
  </si>
  <si>
    <t>ILUMINAÇÃO</t>
  </si>
  <si>
    <t>LUMINÁRIAS</t>
  </si>
  <si>
    <t>2.1.1</t>
  </si>
  <si>
    <t>CP14</t>
  </si>
  <si>
    <t>LUMINÁRIA SPOT EMBUTIDA EM FORRO DE GESSO ACARTONADO, COM ACABAMENTO EM PINTURA ELETROSTÁTICA NA COR BRANCA . MODELO DE REFERÊNCIA: ATÁ - ITAIM OU EQUIVALENTE TÉCNICO - INCLUSO  LÂMPADA SMARTFIX51 DE7W 525LM 3000K IP20 E ABERTURA DO FACHO DE 25°</t>
  </si>
  <si>
    <t>2.1.2</t>
  </si>
  <si>
    <t>CP15</t>
  </si>
  <si>
    <t>LUMINÁRIA DE SOBREPOR EM CHAPA DE AÇO PINTADA NA COR BRANCA MICROTECTURIZADA E DIFUSOR TRANSLÚCIDO (ACL). MODELO DE REFERÊNCIA: CHT10-S416 ACL OU EQUIVALENTE TÉCNICO - INCLUSO 4X LÂMPADAS TUBULAR T8 – LED – 60CM - 18W – 900 LUMENS - 4000K  (MARCA: PHILIPS, OSRAM OU DE SIMILAR QUALIDADE)</t>
  </si>
  <si>
    <t>2.1.3</t>
  </si>
  <si>
    <t>CP16</t>
  </si>
  <si>
    <t>PENDENTE RÉGUA NAZCA 300cm LINEAR. COR PRETO. MODELO DE REFERÊNCIA: USINA 16365/300 OU EQUIVALENTE TÉCNICO
 - INCLUSO FITA LED - 3000K - 240LEDS/M – 2000 LUMENS/M - 17~20W/M – IP20                                          DRIVER: FONTE P/ FITA LED 5A 12V IP20 POTÊNCIA MÍNIMA 60W</t>
  </si>
  <si>
    <t>2.1.4</t>
  </si>
  <si>
    <t>CP17</t>
  </si>
  <si>
    <t>PENDENTE RÉGUA NAZCA 150cm LINEAR. COR PRETO. MODELO DE REFERÊNCIA: USINA 16365/150 OU EQUIVALENTE TÉCNICO
 - INCLUSO FITA LED - 3000K - 240LEDS/M – 2000 LUMENS/M - 17~20W/M – IP20                                          DRIVER: FONTE P/ FITA LED 5A 12V BIVOLT - PROTEÇÃO IP20 - POTÊNCIA MÍNIMA 60W</t>
  </si>
  <si>
    <t>2.1.5</t>
  </si>
  <si>
    <t>CP18</t>
  </si>
  <si>
    <t>SPOT DIRECIONÁVEL COR PRETO INSTALADO SOBRE ELETROCALHA (PINTURA ELETROSTÁTICA NA COR PRETO) SUSPENSA ATRAVÉS DE CABOS DE AÇO SUSPENSOS  - INCLUSO LÂMPADA PAR30 - 11W – 700 LUMENS - 4000K (MARCA: PHILIPS, OSRAM OU DE SIMILAR QUALIDADE)</t>
  </si>
  <si>
    <t>2.1.6</t>
  </si>
  <si>
    <t>ORSE</t>
  </si>
  <si>
    <t>LUMINÁRIA DE EMBUTIR HERMÉTICA EM CHAPA DE AÇO PINTADA NA COR BRANCA MICROTECTURIZADA COM REFLETOR FACETADO EM ALUMÍNIO ALTO BRILHO E DIFUSOR EM POLIESTIRENO (AC). MODELO DE REFERÊNCIA: CHT02-E416 AC OU EQUIVALENTE TÉCNICO - INCLUSO LÂMPADAS TUBULAR T8 – LED – 60CM - 18W – 900 LUMENS - 4000K  (MARCA: PHILIPS, OSRAM OU DE SIMILAR QUALIDADE)</t>
  </si>
  <si>
    <t>2.1.7</t>
  </si>
  <si>
    <t>CP20</t>
  </si>
  <si>
    <t>LUMINÁRIA DE EMBUTIR EM CHAPA DE AÇO PINTADA NA COR BRANCA MICROTECTURIZADA E DIFUSOR TRANSLÚCIDO (ACL). MODELO DE REFERÊNCIA: CHT10-E416 ACL OU EQUIVALENTE TÉCNICO - INCLUSO 4X LÂMPADAS TUBULAR T8 – LED – 60CM - 18W – 900 LUMENS - 4000K  (MARCA: PHILIPS, OSRAM OU DE SIMILAR QUALIDADE)</t>
  </si>
  <si>
    <t>2.1.8</t>
  </si>
  <si>
    <t>CP21</t>
  </si>
  <si>
    <t>PENDENTE  PRETO COM GLOBO FECHADO - CRISTAL - DIÂMETRO 14cm. MODELO DE REFERÊNCIA: BUBLES USINA DESIGN OU EQUIVALENTE TÉCNICO
 - INCLUSO LED BULBO FILAMENTO – 7W – 806 LUMENS – 2700K</t>
  </si>
  <si>
    <t>2.1.9</t>
  </si>
  <si>
    <t>CP22</t>
  </si>
  <si>
    <t>PERFIL DE SOBREPOR COM FITA DE LED INSTALADO SOBRE PAINEL RIPADO (ENCAIXADO EM FRISO REBAIXADO). MARCA USINA DESIGN LINHA TENUE. DIMENSÕES DAS BARRAS: 100,150,200 E 300cm - INCLUSO FITA LED - 3000K - 240LEDS/M – 2000 LUMENS/M - 17~20W/M – IP20 - DRIVER: FONTE P/ FITA LED 5A 12V BIVOLT - PROTEÇÃO IP20 - POTÊNCIA MÍNIMA 60W</t>
  </si>
  <si>
    <t>2.1.10</t>
  </si>
  <si>
    <t>CP23</t>
  </si>
  <si>
    <t>ARANDELA/ PLAFON DE SOBREPOR LED PEGASUS LINEAR  3000K 52x7,5x5cm - USINA 19485/52, CONFORME PROJETO. (COD. L10)</t>
  </si>
  <si>
    <t>2.2.1</t>
  </si>
  <si>
    <t xml:space="preserve">CPOS </t>
  </si>
  <si>
    <t>40.20.240</t>
  </si>
  <si>
    <t>PLUGUE MACHO 2P+T de 10A 250V, COR PRETA.  FORNECIMENTO E INSTALAÇÃO</t>
  </si>
  <si>
    <t>2.2.2</t>
  </si>
  <si>
    <t>SBC</t>
  </si>
  <si>
    <t>PLUGUE FÊMEA 2P+T de 10A 250V, COR PRETA. FORNECIMENTO E INSTALAÇÃO</t>
  </si>
  <si>
    <t>2.2.3</t>
  </si>
  <si>
    <t>CP24</t>
  </si>
  <si>
    <t xml:space="preserve">FONTE CHAVEADA 12V 15A 180W BIVOLT </t>
  </si>
  <si>
    <t>INSTALAÇÕES ELÉTRICAS</t>
  </si>
  <si>
    <t>QUADROS DE FORÇA E COMANDO</t>
  </si>
  <si>
    <t>3.1.1</t>
  </si>
  <si>
    <t>CP25</t>
  </si>
  <si>
    <r>
      <t>QUADRO DE DISTRIBUIÇÃO DE ENERGIA "</t>
    </r>
    <r>
      <rPr>
        <b/>
        <sz val="10"/>
        <rFont val="Calibri Light"/>
        <family val="2"/>
      </rPr>
      <t>QD-GERAL</t>
    </r>
    <r>
      <rPr>
        <sz val="10"/>
        <rFont val="Calibri Light"/>
        <family val="2"/>
      </rPr>
      <t>" EM CAIXA METÁLICA DE SOBREPOR - DISJUNTOR GERAL TRIPOLAR - COM BARRAMENTO PRINCIPAL DE COBRE, DISJUNTORES, CANALETA, DPS, DR's, TIMER, BOTOEIRAS, CONTATORAS, ANILHAS, TERMINAIS, BARRAMENTOS DE NEUTRO E TERRA, PROTEÇÃO EM ACRÍLICO OU POLICARBONATO, CONFORME PROJETO.</t>
    </r>
  </si>
  <si>
    <t>3.1.2</t>
  </si>
  <si>
    <t>CP26</t>
  </si>
  <si>
    <r>
      <t>QUADRO DE COMANDO "</t>
    </r>
    <r>
      <rPr>
        <b/>
        <sz val="10"/>
        <rFont val="Calibri Light"/>
        <family val="2"/>
      </rPr>
      <t>QD-AC</t>
    </r>
    <r>
      <rPr>
        <sz val="10"/>
        <rFont val="Calibri Light"/>
        <family val="2"/>
      </rPr>
      <t>" EM CAIXA METÁLICA DE SOBREPOR - DISJUNTOR GERAL</t>
    </r>
    <r>
      <rPr>
        <b/>
        <sz val="10"/>
        <rFont val="Calibri Light"/>
        <family val="2"/>
      </rPr>
      <t xml:space="preserve"> </t>
    </r>
    <r>
      <rPr>
        <sz val="10"/>
        <rFont val="Calibri Light"/>
        <family val="2"/>
      </rPr>
      <t>TRIPOLAR - COM BARRAMENTO PRINCIPAL DE COBRE, DISJUNTORES, CANALETA, ANILHAS, TERMINAIS, BARRAMENTOS DE NEUTRO, E PROTEÇÃO EM ACRÍLICO OU POLICARBONATO, CONFORME PROJETO.</t>
    </r>
  </si>
  <si>
    <t>3.1.3</t>
  </si>
  <si>
    <t>CP27</t>
  </si>
  <si>
    <r>
      <t>QUADRO DE DISTRIBUIÇÃO DE ENERGIA "</t>
    </r>
    <r>
      <rPr>
        <b/>
        <sz val="10"/>
        <rFont val="Calibri Light"/>
        <family val="2"/>
      </rPr>
      <t>QD-NB</t>
    </r>
    <r>
      <rPr>
        <sz val="10"/>
        <rFont val="Calibri Light"/>
        <family val="2"/>
      </rPr>
      <t>" EM CAIXA METÁLICA DE SOBREPOR - DISJUNTOR GERAL</t>
    </r>
    <r>
      <rPr>
        <b/>
        <sz val="10"/>
        <rFont val="Calibri Light"/>
        <family val="2"/>
      </rPr>
      <t xml:space="preserve"> </t>
    </r>
    <r>
      <rPr>
        <sz val="10"/>
        <rFont val="Calibri Light"/>
        <family val="2"/>
      </rPr>
      <t>TRIPOLAR - COM BARRAMENTO PRINCIPAL DE COBRE, DISJUNTORES, CANALETA, ANILHAS, TERMINAIS, BARRAMENTOS DE NEUTRO, E PROTEÇÃO EM ACRÍLICO OU POLICARBONATO, CONFORME PROJETO.</t>
    </r>
  </si>
  <si>
    <t>3.1.4</t>
  </si>
  <si>
    <t>CP28</t>
  </si>
  <si>
    <r>
      <t>QUADRO DE DISTRIBUIÇÃO DE ENERGIA "</t>
    </r>
    <r>
      <rPr>
        <b/>
        <sz val="10"/>
        <rFont val="Calibri Light"/>
        <family val="2"/>
      </rPr>
      <t>QD-GOURMET</t>
    </r>
    <r>
      <rPr>
        <sz val="10"/>
        <rFont val="Calibri Light"/>
        <family val="2"/>
      </rPr>
      <t>" EM CAIXA METÁLICA DE SOBREPOR - DISJUNTOR GERAL</t>
    </r>
    <r>
      <rPr>
        <b/>
        <sz val="10"/>
        <rFont val="Calibri Light"/>
        <family val="2"/>
      </rPr>
      <t xml:space="preserve"> </t>
    </r>
    <r>
      <rPr>
        <sz val="10"/>
        <rFont val="Calibri Light"/>
        <family val="2"/>
      </rPr>
      <t>TRIPOLAR - COM BARRAMENTO PRINCIPAL DE COBRE, DISJUNTORES, CANALETA, ANILHAS, TERMINAIS, BARRAMENTOS DE NEUTRO, E PROTEÇÃO EM ACRÍLICO OU POLICARBONATO, CONFORME PROJETO.</t>
    </r>
  </si>
  <si>
    <t>3.1.5</t>
  </si>
  <si>
    <t>CP29</t>
  </si>
  <si>
    <r>
      <t>QUADRO DE DISTRIBUIÇÃO DE ENERGIA "</t>
    </r>
    <r>
      <rPr>
        <b/>
        <sz val="10"/>
        <rFont val="Calibri Light"/>
        <family val="2"/>
      </rPr>
      <t>QD-CAFÉ</t>
    </r>
    <r>
      <rPr>
        <sz val="10"/>
        <rFont val="Calibri Light"/>
        <family val="2"/>
      </rPr>
      <t>" EM CAIXA METÁLICA DE SOBREPOR - DISJUNTOR GERAL TRIPOLAR - COM BARRAMENTO PRINCIPAL DE COBRE, DISJUNTORES, CANALETA, ANILHAS, TERMINAIS, BARRAMENTOS DE NEUTRO, E PROTEÇÃO EM ACRÍLICO OU POLICARBONATO, CONFORME PROJETO.</t>
    </r>
  </si>
  <si>
    <t>ELETRODUTOS, ELETROCALHAS, PERFILADOS E CONEXÕES</t>
  </si>
  <si>
    <t>3.2.1</t>
  </si>
  <si>
    <t>CP30</t>
  </si>
  <si>
    <r>
      <rPr>
        <b/>
        <sz val="10"/>
        <rFont val="Calibri Light"/>
        <family val="2"/>
      </rPr>
      <t xml:space="preserve">PERFILADO PERFURADO SEM PINTURA - </t>
    </r>
    <r>
      <rPr>
        <sz val="10"/>
        <rFont val="Calibri Light"/>
        <family val="2"/>
      </rPr>
      <t>38 X 38MM - EM CHAPA GALVANIZADA, INCLUINDO JUNÇÕES, CURVAS, SUPORTES COM GANCHOS E FIXAÇÃO - PENDURAIS EM BARRA ROSCADA Ø1/4", A CADA 1,5 METROS, SUSTENTADOS POR SUPORTE TIPO ZZ PRESOS A CHUMBADORES CBA - FORNECIMENTO E INSTALAÇÃO.</t>
    </r>
  </si>
  <si>
    <t>3.2.2</t>
  </si>
  <si>
    <t>CP31</t>
  </si>
  <si>
    <r>
      <rPr>
        <b/>
        <sz val="10"/>
        <rFont val="Calibri Light"/>
        <family val="2"/>
      </rPr>
      <t xml:space="preserve">PERFILADO LISO COM PINTURA EPÓXI - </t>
    </r>
    <r>
      <rPr>
        <sz val="10"/>
        <rFont val="Calibri Light"/>
        <family val="2"/>
      </rPr>
      <t>38 X 38MM - EM CHAPA GALVANIZADA, INCLUINDO JUNÇÕES, CURVAS, SUPORTES COM GANCHOS E FIXAÇÃO - PENDURAIS EM BARRA ROSCADA Ø1/4", A CADA 1,5 METROS, SUSTENTADOS POR SUPORTE TIPO ZZ PRESOS A CHUMBADORES CBA - FORNECIMENTO E INSTALAÇÃO.</t>
    </r>
  </si>
  <si>
    <t>3.2.3</t>
  </si>
  <si>
    <t>CP32</t>
  </si>
  <si>
    <r>
      <rPr>
        <b/>
        <sz val="10"/>
        <rFont val="Calibri Light"/>
        <family val="2"/>
      </rPr>
      <t>ELETROCALHA LISA</t>
    </r>
    <r>
      <rPr>
        <sz val="10"/>
        <rFont val="Calibri Light"/>
        <family val="2"/>
      </rPr>
      <t xml:space="preserve"> EM CHAPA GALVANIZADA CHAPA 14 - </t>
    </r>
    <r>
      <rPr>
        <b/>
        <sz val="10"/>
        <rFont val="Calibri Light"/>
        <family val="2"/>
      </rPr>
      <t>COM PINTURA</t>
    </r>
    <r>
      <rPr>
        <sz val="10"/>
        <rFont val="Calibri Light"/>
        <family val="2"/>
      </rPr>
      <t xml:space="preserve"> - MEDIDAS</t>
    </r>
    <r>
      <rPr>
        <b/>
        <sz val="10"/>
        <rFont val="Calibri Light"/>
        <family val="2"/>
      </rPr>
      <t xml:space="preserve"> 100x50mm</t>
    </r>
    <r>
      <rPr>
        <sz val="10"/>
        <rFont val="Calibri Light"/>
        <family val="2"/>
      </rPr>
      <t xml:space="preserve"> - COM SUPORTES PARA ELETROCALHA E FIXAÇÃO - PENDURAIS EM BARRA ROSCADA Ø1/4", A CADA 1,5 METROS, SUSTENTADOS POR SUPORTE TIPO ZZ PRESOS A CHUMBADORES CBA - FORNECIMENTO E INSTALAÇÃO.</t>
    </r>
  </si>
  <si>
    <t>3.2.4</t>
  </si>
  <si>
    <t>CP33</t>
  </si>
  <si>
    <r>
      <rPr>
        <b/>
        <sz val="10"/>
        <rFont val="Calibri Light"/>
        <family val="2"/>
      </rPr>
      <t xml:space="preserve">ELETROCALHA PERFURADA </t>
    </r>
    <r>
      <rPr>
        <sz val="10"/>
        <rFont val="Calibri Light"/>
        <family val="2"/>
      </rPr>
      <t xml:space="preserve"> EM CHAPA GALVANIZADA CHAPA 14  -  MEDIDAS </t>
    </r>
    <r>
      <rPr>
        <b/>
        <sz val="10"/>
        <rFont val="Calibri Light"/>
        <family val="2"/>
      </rPr>
      <t>100x50mm</t>
    </r>
    <r>
      <rPr>
        <sz val="10"/>
        <rFont val="Calibri Light"/>
        <family val="2"/>
      </rPr>
      <t xml:space="preserve"> - COM SUPORTES PARA ELETROCALHA E FIXAÇÃO - PENDURAIS EM BARRA ROSCADA Ø1/4", A CADA 1,5 METROS, SUSTENTADOS POR SUPORTE TIPO ZZ PRESOS A CHUMBADORES CBA - FORNECIMENTO E INSTALAÇÃO.</t>
    </r>
  </si>
  <si>
    <t>3.2.5</t>
  </si>
  <si>
    <t>CP32A</t>
  </si>
  <si>
    <r>
      <rPr>
        <b/>
        <sz val="10"/>
        <rFont val="Calibri Light"/>
        <family val="2"/>
      </rPr>
      <t>ELETROCALHA LISA</t>
    </r>
    <r>
      <rPr>
        <sz val="10"/>
        <rFont val="Calibri Light"/>
        <family val="2"/>
      </rPr>
      <t xml:space="preserve"> EM CHAPA GALVANIZADA CHAPA 14 - </t>
    </r>
    <r>
      <rPr>
        <b/>
        <sz val="10"/>
        <rFont val="Calibri Light"/>
        <family val="2"/>
      </rPr>
      <t>COM PINTURA E SEPTO DIVISOR</t>
    </r>
    <r>
      <rPr>
        <sz val="10"/>
        <rFont val="Calibri Light"/>
        <family val="2"/>
      </rPr>
      <t xml:space="preserve"> - MEDIDAS</t>
    </r>
    <r>
      <rPr>
        <b/>
        <sz val="10"/>
        <rFont val="Calibri Light"/>
        <family val="2"/>
      </rPr>
      <t xml:space="preserve"> 100x50mm</t>
    </r>
    <r>
      <rPr>
        <sz val="10"/>
        <rFont val="Calibri Light"/>
        <family val="2"/>
      </rPr>
      <t xml:space="preserve"> - COM SUPORTES PARA ELETROCALHA E FIXAÇÃO - PENDURAIS EM BARRA ROSCADA Ø1/4", A CADA 1,5 METROS, SUSTENTADOS POR SUPORTE TIPO ZZ PRESOS A CHUMBADORES CBA - FORNECIMENTO E INSTALAÇÃO.</t>
    </r>
  </si>
  <si>
    <t>3.2.6</t>
  </si>
  <si>
    <t>CP33A</t>
  </si>
  <si>
    <r>
      <rPr>
        <b/>
        <sz val="10"/>
        <rFont val="Calibri Light"/>
        <family val="2"/>
      </rPr>
      <t xml:space="preserve">ELETROCALHA PERFURADA </t>
    </r>
    <r>
      <rPr>
        <sz val="10"/>
        <rFont val="Calibri Light"/>
        <family val="2"/>
      </rPr>
      <t xml:space="preserve"> EM CHAPA GALVANIZADA CHAPA 14 - </t>
    </r>
    <r>
      <rPr>
        <b/>
        <sz val="10"/>
        <rFont val="Calibri Light"/>
        <family val="2"/>
      </rPr>
      <t>COM SEPTO DIVISOR</t>
    </r>
    <r>
      <rPr>
        <sz val="10"/>
        <rFont val="Calibri Light"/>
        <family val="2"/>
      </rPr>
      <t xml:space="preserve"> -  MEDIDAS </t>
    </r>
    <r>
      <rPr>
        <b/>
        <sz val="10"/>
        <rFont val="Calibri Light"/>
        <family val="2"/>
      </rPr>
      <t>100x50mm</t>
    </r>
    <r>
      <rPr>
        <sz val="10"/>
        <rFont val="Calibri Light"/>
        <family val="2"/>
      </rPr>
      <t xml:space="preserve"> - COM SUPORTES PARA ELETROCALHA E FIXAÇÃO - PENDURAIS EM BARRA ROSCADA Ø1/4", A CADA 1,5 METROS, SUSTENTADOS POR SUPORTE TIPO ZZ PRESOS A CHUMBADORES CBA - FORNECIMENTO E INSTALAÇÃO.</t>
    </r>
  </si>
  <si>
    <t>3.2.7</t>
  </si>
  <si>
    <t>ED-19514</t>
  </si>
  <si>
    <t>ELETROCALHA LISA (200X50)MM EM CHAPA DE AÇO GALVANIZADO #18, COM TRATAMENTO PRÉ-ZINCADO, INCLUSIVE TAMPA DE ENCAIXE, FIXAÇÃO SUPERIOR, CONEXÕES E ACESSÓRIOS  - PARA TRAJETO SUBESTAÇÃO ATÉ QDG DA LOJA - FORNECIMENTO E INSTALAÇÃO</t>
  </si>
  <si>
    <t>3.2.8</t>
  </si>
  <si>
    <t>ELETRODUTO DE PVC RÍGIDO ROSCÁVEL, DN 25 MM (3/4"), INCLUSIVE CONEXÕES, SUPORTES E FIXAÇÃO</t>
  </si>
  <si>
    <t>3.2.9</t>
  </si>
  <si>
    <t>ELETRODUTO DE PVC RÍGIDO ROSCÁVEL, DN 32 MM (1"), INCLUSIVE CONEXÕES, SUPORTES E FIXAÇÃO</t>
  </si>
  <si>
    <t>3.2.10</t>
  </si>
  <si>
    <t>ELETRODUTO DE PVC RÍGIDO ROSCÁVEL, DN 40 MM (1 . 1/4"), INCLUSIVE CONEXÕES, SUPORTES E FIXAÇÃO</t>
  </si>
  <si>
    <t>3.2.11</t>
  </si>
  <si>
    <t>ELETRODUTO DE PVC RÍGIDO ROSCÁVEL, DN 50 MM (1 . 1/2"),  PARA REDE ENTERRADA DE DISTRIBUIÇÃO DE ENERGIA ELÉTRICA - INCLUSIVE CONEXÕES, SUPORTES E FIXAÇÃO</t>
  </si>
  <si>
    <t>3.2.12</t>
  </si>
  <si>
    <t>ELETRODUTO DE PVC RÍGIDO ROSCÁVEL, DN 60 MM (2"),  PARA REDE ENTERRADA DE DISTRIBUIÇÃO DE ENERGIA ELÉTRICA - INCLUSIVE CONEXÕES, SUPORTES E FIXAÇÃO</t>
  </si>
  <si>
    <t>3.2.13</t>
  </si>
  <si>
    <t>ED-7249</t>
  </si>
  <si>
    <t>ELETRODUTO FLEXÍVEL, EM AÇO GALVANIZADO (SEALTUBO), REVESTIDO EXTERNAMENTE COM PVC PRETO (1"), INCLUSIVE CONEXÕES, SUPORTES E FIXAÇÃO. (PARA CONDENSADORAS EXTERNAS) FORNECIMENTO E INSTALAÇÃO</t>
  </si>
  <si>
    <t>3.2.14</t>
  </si>
  <si>
    <t>SICOR</t>
  </si>
  <si>
    <t>ED-49318</t>
  </si>
  <si>
    <t>ELETRODUTO DE AÇO GALVANIZADO LEVE, INCLUSIVE CONEXÕES, SUPORTES E FIXAÇÃO DN 25 (1")</t>
  </si>
  <si>
    <t>3.2.15</t>
  </si>
  <si>
    <t>ED-49319</t>
  </si>
  <si>
    <t>ELETRODUTO DE AÇO GALVANIZADO MÉDIO, INCLUSIVE CONEXÕES, SUPORTES E FIXAÇÃO DN 32 (1.1/4") - PARA HDMI -FORNECIMENTO E INSTALAÇÃO</t>
  </si>
  <si>
    <t>3.3</t>
  </si>
  <si>
    <t>CABOS E FIOS (CONDUTORES)</t>
  </si>
  <si>
    <t>3.3.1</t>
  </si>
  <si>
    <t>CP34</t>
  </si>
  <si>
    <r>
      <t>CABO DE COBRE FLEXÍVEL</t>
    </r>
    <r>
      <rPr>
        <b/>
        <sz val="10"/>
        <rFont val="Calibri Light"/>
        <family val="2"/>
      </rPr>
      <t xml:space="preserve"> TIPO PP 3X2,5 MM²</t>
    </r>
    <r>
      <rPr>
        <sz val="10"/>
        <rFont val="Calibri Light"/>
        <family val="2"/>
      </rPr>
      <t>, PARA CIRCUITOS DE ILUMINAÇÃO - FORNECIMENTO E INSTALAÇÃO.</t>
    </r>
  </si>
  <si>
    <t>3.3.2</t>
  </si>
  <si>
    <t>ED-48951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</si>
  <si>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2,5 MM2</t>
    </r>
    <r>
      <rPr>
        <sz val="10"/>
        <rFont val="Calibri Light"/>
        <family val="2"/>
      </rPr>
      <t>, 70°C, 450/750V</t>
    </r>
  </si>
  <si>
    <t>3.3.3</t>
  </si>
  <si>
    <t>ED-48956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</si>
  <si>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4 MM2</t>
    </r>
    <r>
      <rPr>
        <sz val="10"/>
        <rFont val="Calibri Light"/>
        <family val="2"/>
      </rPr>
      <t>, 70°C, 450/750V</t>
    </r>
  </si>
  <si>
    <t>3.3.4</t>
  </si>
  <si>
    <t xml:space="preserve"> ED-48961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</si>
  <si>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6 MM2</t>
    </r>
    <r>
      <rPr>
        <sz val="10"/>
        <rFont val="Calibri Light"/>
        <family val="2"/>
      </rPr>
      <t>, 70°C, 450/750V</t>
    </r>
  </si>
  <si>
    <t>3.3.5</t>
  </si>
  <si>
    <t>ED-48966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</si>
  <si>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10 MM2</t>
    </r>
    <r>
      <rPr>
        <sz val="10"/>
        <rFont val="Calibri Light"/>
        <family val="2"/>
      </rPr>
      <t>, 70°C, 450/750V</t>
    </r>
  </si>
  <si>
    <t>3.3.6</t>
  </si>
  <si>
    <t>ED - 48971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</si>
  <si>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16 MM2</t>
    </r>
    <r>
      <rPr>
        <sz val="10"/>
        <rFont val="Calibri Light"/>
        <family val="2"/>
      </rPr>
      <t>, 70°C, 450/750V</t>
    </r>
  </si>
  <si>
    <t>3.3.7</t>
  </si>
  <si>
    <t>ED-8906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</si>
  <si>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70 MM2</t>
    </r>
    <r>
      <rPr>
        <sz val="10"/>
        <rFont val="Calibri Light"/>
        <family val="2"/>
      </rPr>
      <t>, 90°C, 0,6/1KV (SUBESTAÇÃO ATÉ A LOJA)</t>
    </r>
  </si>
  <si>
    <t>3.3.8</t>
  </si>
  <si>
    <t>ED-8908</t>
  </si>
  <si>
    <r>
      <t>CABO DE COBRE FLEXÍVEL, CLASSE 5, ISOLAMENTO TIPO LSHF/ATOX, NÃO HALOGENADO, ANTICHAMA, TERMOPLÁSTICO, UNIPOLAR, SEÇÃO</t>
    </r>
    <r>
      <rPr>
        <b/>
        <sz val="10"/>
        <rFont val="Calibri Light"/>
        <family val="2"/>
      </rPr>
      <t xml:space="preserve"> 120 MM2</t>
    </r>
    <r>
      <rPr>
        <sz val="10"/>
        <rFont val="Calibri Light"/>
        <family val="2"/>
      </rPr>
      <t>, 90°C, 0,6/1KV  (SUBESTAÇÃO ATÉ A LOJA)</t>
    </r>
  </si>
  <si>
    <t>3.4</t>
  </si>
  <si>
    <t>TOMADAS, INTERRUPTORES, SENSORES E ACIONADORES</t>
  </si>
  <si>
    <t>3.4.1</t>
  </si>
  <si>
    <t>CP35</t>
  </si>
  <si>
    <r>
      <rPr>
        <b/>
        <sz val="10"/>
        <rFont val="Calibri Light"/>
        <family val="2"/>
      </rPr>
      <t>TOMADA PISO</t>
    </r>
    <r>
      <rPr>
        <sz val="10"/>
        <rFont val="Calibri Light"/>
        <family val="2"/>
      </rPr>
      <t xml:space="preserve"> DE EMBUTIR (1 MÓDULO), 2P+T 10 A - FORNECIMENTO E INSTALAÇÃO.</t>
    </r>
  </si>
  <si>
    <t>3.4.2</t>
  </si>
  <si>
    <t>CP36</t>
  </si>
  <si>
    <r>
      <rPr>
        <b/>
        <sz val="10"/>
        <rFont val="Calibri Light"/>
        <family val="2"/>
      </rPr>
      <t>TOMADA PISO</t>
    </r>
    <r>
      <rPr>
        <sz val="10"/>
        <rFont val="Calibri Light"/>
        <family val="2"/>
      </rPr>
      <t xml:space="preserve"> DE EMBUTIR (1 MÓDULO), 2P+T </t>
    </r>
    <r>
      <rPr>
        <b/>
        <sz val="10"/>
        <rFont val="Calibri Light"/>
        <family val="2"/>
      </rPr>
      <t>20A</t>
    </r>
    <r>
      <rPr>
        <sz val="10"/>
        <rFont val="Calibri Light"/>
        <family val="2"/>
      </rPr>
      <t xml:space="preserve"> - FORNECIMENTO E INSTALAÇÃO.</t>
    </r>
  </si>
  <si>
    <t>3.4.3</t>
  </si>
  <si>
    <r>
      <rPr>
        <b/>
        <sz val="10"/>
        <rFont val="Calibri Light"/>
        <family val="2"/>
      </rPr>
      <t>TOMADA BAIXA</t>
    </r>
    <r>
      <rPr>
        <sz val="10"/>
        <rFont val="Calibri Light"/>
        <family val="2"/>
      </rPr>
      <t xml:space="preserve"> DE EMBUTIR (1 MÓDULO), 2P+T 10 A, INCLUINDO SUPORTE E PLACA - FORNECIMENTO E INSTALAÇÃO.</t>
    </r>
  </si>
  <si>
    <t>3.4.4</t>
  </si>
  <si>
    <r>
      <rPr>
        <b/>
        <sz val="10"/>
        <rFont val="Calibri Light"/>
        <family val="2"/>
      </rPr>
      <t>TOMADA BAIXA</t>
    </r>
    <r>
      <rPr>
        <sz val="10"/>
        <rFont val="Calibri Light"/>
        <family val="2"/>
      </rPr>
      <t xml:space="preserve"> DE EMBUTIR (1 MÓDULO), 2P+T 20 A, INCLUINDO SUPORTE E PLACA - FORNECIMENTO E INSTALAÇÃO.</t>
    </r>
  </si>
  <si>
    <t>3.4.5</t>
  </si>
  <si>
    <r>
      <rPr>
        <b/>
        <sz val="10"/>
        <rFont val="Calibri Light"/>
        <family val="2"/>
      </rPr>
      <t>TOMADA MÉDIA</t>
    </r>
    <r>
      <rPr>
        <sz val="10"/>
        <rFont val="Calibri Light"/>
        <family val="2"/>
      </rPr>
      <t xml:space="preserve"> DE EMBUTIR (1 MÓDULO), 2P+T 10 A, INCLUINDO SUPORTE E PLACA - FORNECIMENTO E INSTALAÇÃO.</t>
    </r>
  </si>
  <si>
    <t>3.4.6</t>
  </si>
  <si>
    <r>
      <rPr>
        <b/>
        <sz val="10"/>
        <rFont val="Calibri Light"/>
        <family val="2"/>
      </rPr>
      <t>TOMADA MÉDIA</t>
    </r>
    <r>
      <rPr>
        <sz val="10"/>
        <rFont val="Calibri Light"/>
        <family val="2"/>
      </rPr>
      <t xml:space="preserve"> DE EMBUTIR (1 MÓDULO), 2P+T </t>
    </r>
    <r>
      <rPr>
        <b/>
        <sz val="10"/>
        <rFont val="Calibri Light"/>
        <family val="2"/>
      </rPr>
      <t>20A</t>
    </r>
    <r>
      <rPr>
        <sz val="10"/>
        <rFont val="Calibri Light"/>
        <family val="2"/>
      </rPr>
      <t>, INCLUINDO SUPORTE E PLACA - FORNECIMENTO E INSTALAÇÃO.</t>
    </r>
  </si>
  <si>
    <t>3.4.7</t>
  </si>
  <si>
    <r>
      <rPr>
        <b/>
        <sz val="10"/>
        <rFont val="Calibri Light"/>
        <family val="2"/>
      </rPr>
      <t xml:space="preserve">TOMADA ALTA/TETO </t>
    </r>
    <r>
      <rPr>
        <sz val="10"/>
        <rFont val="Calibri Light"/>
        <family val="2"/>
      </rPr>
      <t>DE EMBUTIR (1 MÓDULO), 2P+T 10 A, INCLUINDO SUPORTE E PLACA - FORNECIMENTO E INSTALAÇÃO.</t>
    </r>
  </si>
  <si>
    <t>3.4.8</t>
  </si>
  <si>
    <r>
      <rPr>
        <b/>
        <sz val="10"/>
        <rFont val="Calibri Light"/>
        <family val="2"/>
      </rPr>
      <t>TOMADA BAIXA</t>
    </r>
    <r>
      <rPr>
        <sz val="10"/>
        <rFont val="Calibri Light"/>
        <family val="2"/>
      </rPr>
      <t xml:space="preserve"> DE EMBUTIR </t>
    </r>
    <r>
      <rPr>
        <b/>
        <sz val="10"/>
        <rFont val="Calibri Light"/>
        <family val="2"/>
      </rPr>
      <t>(2 MÓDULOS)</t>
    </r>
    <r>
      <rPr>
        <sz val="10"/>
        <rFont val="Calibri Light"/>
        <family val="2"/>
      </rPr>
      <t>, 2P+T 10 A, INCLUINDO SUPORTE E PLACA - FORNECIMENTO E INSTALAÇÃO.</t>
    </r>
  </si>
  <si>
    <t>3.4.9</t>
  </si>
  <si>
    <r>
      <rPr>
        <b/>
        <sz val="10"/>
        <rFont val="Calibri Light"/>
        <family val="2"/>
      </rPr>
      <t xml:space="preserve">TOMADA MÉDIA </t>
    </r>
    <r>
      <rPr>
        <sz val="10"/>
        <rFont val="Calibri Light"/>
        <family val="2"/>
      </rPr>
      <t>DE EMBUTIR (</t>
    </r>
    <r>
      <rPr>
        <b/>
        <sz val="10"/>
        <rFont val="Calibri Light"/>
        <family val="2"/>
      </rPr>
      <t>2 MÓDULOS</t>
    </r>
    <r>
      <rPr>
        <sz val="10"/>
        <rFont val="Calibri Light"/>
        <family val="2"/>
      </rPr>
      <t>), 2P+T 20 A, INCLUINDO SUPORTE E PLACA - FORNECIMENTO E INSTALAÇÃO.</t>
    </r>
  </si>
  <si>
    <t>3.4.10</t>
  </si>
  <si>
    <r>
      <rPr>
        <b/>
        <sz val="10"/>
        <rFont val="Calibri Light"/>
        <family val="2"/>
      </rPr>
      <t>TOMADA BAIXA</t>
    </r>
    <r>
      <rPr>
        <sz val="10"/>
        <rFont val="Calibri Light"/>
        <family val="2"/>
      </rPr>
      <t xml:space="preserve"> DE EMBUTIR (3</t>
    </r>
    <r>
      <rPr>
        <b/>
        <sz val="10"/>
        <rFont val="Calibri Light"/>
        <family val="2"/>
      </rPr>
      <t xml:space="preserve"> MÓDULOS</t>
    </r>
    <r>
      <rPr>
        <sz val="10"/>
        <rFont val="Calibri Light"/>
        <family val="2"/>
      </rPr>
      <t>), 2P+T 10 A, INCLUINDO SUPORTE E PLACA - FORNECIMENTO E INSTALAÇÃO.</t>
    </r>
  </si>
  <si>
    <t>3.4.11</t>
  </si>
  <si>
    <r>
      <rPr>
        <b/>
        <sz val="10"/>
        <rFont val="Calibri Light"/>
        <family val="2"/>
      </rPr>
      <t>TOMADA ALTA</t>
    </r>
    <r>
      <rPr>
        <sz val="10"/>
        <rFont val="Calibri Light"/>
        <family val="2"/>
      </rPr>
      <t xml:space="preserve"> DE EMBUTIR (2</t>
    </r>
    <r>
      <rPr>
        <b/>
        <sz val="10"/>
        <rFont val="Calibri Light"/>
        <family val="2"/>
      </rPr>
      <t xml:space="preserve"> MÓDULOS</t>
    </r>
    <r>
      <rPr>
        <sz val="10"/>
        <rFont val="Calibri Light"/>
        <family val="2"/>
      </rPr>
      <t>), 2P+T 10 A, INCLUINDO SUPORTE E PLACA - FORNECIMENTO E INSTALAÇÃO.</t>
    </r>
  </si>
  <si>
    <t>3.4.12</t>
  </si>
  <si>
    <r>
      <rPr>
        <b/>
        <sz val="10"/>
        <rFont val="Calibri Light"/>
        <family val="2"/>
      </rPr>
      <t xml:space="preserve">TOMADA MÉDIA </t>
    </r>
    <r>
      <rPr>
        <sz val="10"/>
        <rFont val="Calibri Light"/>
        <family val="2"/>
      </rPr>
      <t>DE EMBUTIR (</t>
    </r>
    <r>
      <rPr>
        <b/>
        <sz val="10"/>
        <rFont val="Calibri Light"/>
        <family val="2"/>
      </rPr>
      <t>2 MÓDULOS</t>
    </r>
    <r>
      <rPr>
        <sz val="10"/>
        <rFont val="Calibri Light"/>
        <family val="2"/>
      </rPr>
      <t>), 2P+T 10 A, INCLUINDO SUPORTE E PLACA - FORNECIMENTO E INSTALAÇÃO.</t>
    </r>
  </si>
  <si>
    <t>3.4.13</t>
  </si>
  <si>
    <t>CP179</t>
  </si>
  <si>
    <t>TOMADA INDUSTRIAL DE SOBREPOR (MACHO+FÊMEA) 2P+T 32A 220V 6H</t>
  </si>
  <si>
    <t>3.4.14</t>
  </si>
  <si>
    <t>CP180</t>
  </si>
  <si>
    <t>TOMADA INDUSTRIAL DE SOBREPOR (MACHO+FÊMEA) 2P+T 16A 220V 6H</t>
  </si>
  <si>
    <t>3.4.15</t>
  </si>
  <si>
    <t>09-82-14</t>
  </si>
  <si>
    <t>TOMADA INDUSTRIAL DE SOBREPOR (MACHO+FÊMEA) 3P+T 32A 220V 9H</t>
  </si>
  <si>
    <t>3.4.16</t>
  </si>
  <si>
    <t>09-82-15</t>
  </si>
  <si>
    <t>TOMADA INDUSTRIAL DE SOBREPOR (MACHO+FÊMEA) 2P+T 63A 220V 6H</t>
  </si>
  <si>
    <t>3.4.17</t>
  </si>
  <si>
    <t>TOMADA + INTERRUPTOR DE EMBUTIR (1 TECLA SIMPLES + 1 MÓDULO 2P+T 10A)</t>
  </si>
  <si>
    <t>3.4.18</t>
  </si>
  <si>
    <t>TOMADA BAIXA DE EMBUTIR PARA CAIXA CONDULETE 1 MÓDULO 2P+T 10A</t>
  </si>
  <si>
    <t>3.4.19</t>
  </si>
  <si>
    <r>
      <rPr>
        <b/>
        <sz val="10"/>
        <rFont val="Calibri Light"/>
        <family val="2"/>
      </rPr>
      <t xml:space="preserve">TOMADA ALTA/TETO </t>
    </r>
    <r>
      <rPr>
        <sz val="10"/>
        <rFont val="Calibri Light"/>
        <family val="2"/>
      </rPr>
      <t>DE EMBUTIR (1 MÓDULO), 2P+T 10 A, PARA ILUMINAÇÃO DE EMERGÊNCIA - INCLUINDO SUPORTE E PLACA - FORNECIMENTO E INSTALAÇÃO.</t>
    </r>
  </si>
  <si>
    <t>3.4.20</t>
  </si>
  <si>
    <t xml:space="preserve">INTERRUPTOR PARALELO (1 MÓDULO) </t>
  </si>
  <si>
    <t>3.4.21</t>
  </si>
  <si>
    <t>INTERRUPTOR (3 MÓDULOS SENDO 2 SIMPLES + 1 PARALELO), 10A/250V, INCLUINDO SUPORTE E PLACA - FORNECIMENTO E INSTALAÇÃO.</t>
  </si>
  <si>
    <t>3.4.22</t>
  </si>
  <si>
    <t>INTERRUPTOR SIMPLES (3 MÓDULOS), 10A/250V, INCLUINDO SUPORTE E PLACA - FORNECIMENTO E INSTALAÇÃO.</t>
  </si>
  <si>
    <t>3.4.23</t>
  </si>
  <si>
    <t>09-07-38-A</t>
  </si>
  <si>
    <t>INTERRUPTOR SIMPLES PARA CAIXA CONDULETE (6 MÓDULOS), 10A/250V, INCLUINDO SUPORTE E PLACA - FORNECIMENTO E INSTALAÇÃO.</t>
  </si>
  <si>
    <t>3.4.24</t>
  </si>
  <si>
    <t>INTERRUPTOR SIMPLES (6 MÓDULOS), 10A/250V, INCLUINDO SUPORTE E PLACA - FORNECIMENTO E INSTALAÇÃO.</t>
  </si>
  <si>
    <t>3.4.25</t>
  </si>
  <si>
    <t>CP201</t>
  </si>
  <si>
    <t>IDENTIFICAÇÃO DE TODOS OS PONTOS COM ETIQUETAS IMPRESSAS POR ETIQUETADORA.</t>
  </si>
  <si>
    <t>3.5</t>
  </si>
  <si>
    <t>CAIXAS DE PASSAGEM (CONDULETES)</t>
  </si>
  <si>
    <t>3.5.1</t>
  </si>
  <si>
    <t>CAIXA 4"X2" EM CHAPA #18 ESMALTADA ESTAMPADA  - FORNECIMENTO E INSTALAÇÃO</t>
  </si>
  <si>
    <t>3.5.2</t>
  </si>
  <si>
    <r>
      <t xml:space="preserve">CONDULETE DE ALUMÍNIO, </t>
    </r>
    <r>
      <rPr>
        <b/>
        <sz val="10"/>
        <rFont val="Calibri Light"/>
        <family val="2"/>
      </rPr>
      <t>TIPO E</t>
    </r>
    <r>
      <rPr>
        <sz val="10"/>
        <rFont val="Calibri Light"/>
        <family val="2"/>
      </rPr>
      <t>, PARA ELETRODUTO DN 20MM (3/4''), APARENTE - FORNECIMENTO E INSTALAÇÃO.</t>
    </r>
  </si>
  <si>
    <t>3.5.3</t>
  </si>
  <si>
    <r>
      <t xml:space="preserve">CONDULETE DE ALUMÍNIO, </t>
    </r>
    <r>
      <rPr>
        <b/>
        <sz val="10"/>
        <rFont val="Calibri Light"/>
        <family val="2"/>
      </rPr>
      <t>TIPO T</t>
    </r>
    <r>
      <rPr>
        <sz val="10"/>
        <rFont val="Calibri Light"/>
        <family val="2"/>
      </rPr>
      <t>, PARA ELETRODUTO DN 20MM (3/4''), APARENTE - FORNECIMENTO E INSTALAÇÃO.</t>
    </r>
  </si>
  <si>
    <t>3.5.4</t>
  </si>
  <si>
    <r>
      <t xml:space="preserve">CONDULETE DE ALUMÍNIO, </t>
    </r>
    <r>
      <rPr>
        <b/>
        <sz val="10"/>
        <rFont val="Calibri Light"/>
        <family val="2"/>
      </rPr>
      <t>TIPO E</t>
    </r>
    <r>
      <rPr>
        <sz val="10"/>
        <rFont val="Calibri Light"/>
        <family val="2"/>
      </rPr>
      <t>, PARA ELETRODUTO DN 32MM (1 1/4''), APARENTE - FORNECIMENTO E INSTALAÇÃO.</t>
    </r>
  </si>
  <si>
    <t>3.5.5</t>
  </si>
  <si>
    <t>09-05-31</t>
  </si>
  <si>
    <r>
      <t xml:space="preserve">CONDULETE DE ALUMÍNIO, </t>
    </r>
    <r>
      <rPr>
        <b/>
        <sz val="10"/>
        <rFont val="Calibri Light"/>
        <family val="2"/>
      </rPr>
      <t>TIPO C</t>
    </r>
    <r>
      <rPr>
        <sz val="10"/>
        <rFont val="Calibri Light"/>
        <family val="2"/>
      </rPr>
      <t>, PARA ELETRODUTO DN 32MM (1 1/4''), APARENTE - FORNECIMENTO E INSTALAÇÃO.</t>
    </r>
  </si>
  <si>
    <t>3.5.6</t>
  </si>
  <si>
    <r>
      <t xml:space="preserve">CONDULETE DE ALUMÍNIO, </t>
    </r>
    <r>
      <rPr>
        <b/>
        <sz val="10"/>
        <rFont val="Calibri Light"/>
        <family val="2"/>
      </rPr>
      <t>TIPO E</t>
    </r>
    <r>
      <rPr>
        <sz val="10"/>
        <rFont val="Calibri Light"/>
        <family val="2"/>
      </rPr>
      <t>, PARA ELETRODUTO DN 25MM (1''), APARENTE - FORNECIMENTO E INSTALAÇÃO.</t>
    </r>
  </si>
  <si>
    <t>3.5.7</t>
  </si>
  <si>
    <r>
      <t xml:space="preserve">CONDULETE DE ALUMÍNIO, </t>
    </r>
    <r>
      <rPr>
        <b/>
        <sz val="10"/>
        <rFont val="Calibri Light"/>
        <family val="2"/>
      </rPr>
      <t>TIPO C</t>
    </r>
    <r>
      <rPr>
        <sz val="10"/>
        <rFont val="Calibri Light"/>
        <family val="2"/>
      </rPr>
      <t>, PARA ELETRODUTO DN 25MM (1''), APARENTE - FORNECIMENTO E INSTALAÇÃO.</t>
    </r>
  </si>
  <si>
    <t>3.6</t>
  </si>
  <si>
    <t>3.6.1</t>
  </si>
  <si>
    <t>CP37</t>
  </si>
  <si>
    <t>NOBREAK 20KVA COM AUTONOMIA DE 15MIN. E BATERIAS PRÓPRIAS</t>
  </si>
  <si>
    <t>INSTALAÇÕES TELEFÔNICAS, DE CIRCUITO FECHADO DE TELEVISÃO E SONORIZAÇÃO</t>
  </si>
  <si>
    <t>4.1.1</t>
  </si>
  <si>
    <t>4.1.2</t>
  </si>
  <si>
    <t>4.1.3</t>
  </si>
  <si>
    <t>CAIXAS DE PASSAGEM (CONDULETES) E TOMADAS</t>
  </si>
  <si>
    <t>4.2.1</t>
  </si>
  <si>
    <t>95815-A</t>
  </si>
  <si>
    <r>
      <t xml:space="preserve">CONDULETE DE ALUMÍNIO, </t>
    </r>
    <r>
      <rPr>
        <b/>
        <sz val="10"/>
        <rFont val="Calibri Light"/>
        <family val="2"/>
      </rPr>
      <t>TIPO TB</t>
    </r>
    <r>
      <rPr>
        <sz val="10"/>
        <rFont val="Calibri Light"/>
        <family val="2"/>
      </rPr>
      <t>, PARA ELETRODUTO DN 32 MM  (1 1/4''), APARENTE - FORNECIMENTO E INSTALAÇÃO.</t>
    </r>
  </si>
  <si>
    <t>4.2.2</t>
  </si>
  <si>
    <t>4.2.3</t>
  </si>
  <si>
    <t>95806-A</t>
  </si>
  <si>
    <r>
      <t>CONDULETE DE ALUMÍNIO,</t>
    </r>
    <r>
      <rPr>
        <b/>
        <sz val="10"/>
        <rFont val="Calibri Light"/>
        <family val="2"/>
      </rPr>
      <t xml:space="preserve"> TIPO B, </t>
    </r>
    <r>
      <rPr>
        <sz val="10"/>
        <rFont val="Calibri Light"/>
        <family val="2"/>
      </rPr>
      <t>PARA ELETRODUTO DN 32 MM  (1 1/4''), APARENTE - FORNECIMENTO E INSTALAÇÃO.</t>
    </r>
  </si>
  <si>
    <t>4.2.4</t>
  </si>
  <si>
    <t>CP39</t>
  </si>
  <si>
    <t>CAIXA METÁLICA COM TAMPA METÁLICA INOX - EMBUTIDA EM PISO - PARA 2 TOMADAS 2P+T 10A E 2 TOMADAS RJ45 PINTURA PRETA</t>
  </si>
  <si>
    <t>4.3</t>
  </si>
  <si>
    <t>CABEAMENTOS</t>
  </si>
  <si>
    <t>4.3.1</t>
  </si>
  <si>
    <t>98298-A-4</t>
  </si>
  <si>
    <t>CABO DE REDE, PAR TRANCADO UTP, 4 PARES, CATEGORIA 6 (CAT 6), ISOLAMENTO PVC (LSZH)) - COR AZUL - PARA REDE</t>
  </si>
  <si>
    <t>4.3.2</t>
  </si>
  <si>
    <t>CABO DE REDE, PAR TRANCADO UTP, 4 PARES, CATEGORIA 6 (CAT 6), ISOLAMENTO PVC (LSZH)) - COR CINZA - PARA CFTV</t>
  </si>
  <si>
    <t>4.3.3</t>
  </si>
  <si>
    <t xml:space="preserve">CABO TRANÇADO TIPO UTP 6-4 1.000Mb COR CINZA, PARA CFTV - FORNECIMENTO E INSTALAÇÃO.
</t>
  </si>
  <si>
    <t>4.3.4</t>
  </si>
  <si>
    <t>98298-A-1</t>
  </si>
  <si>
    <t xml:space="preserve">CABO HDMI 4K 144Hz - FORNECIMENTO E INSTALAÇÃO.
</t>
  </si>
  <si>
    <t>4.3.5</t>
  </si>
  <si>
    <t>98298-A-2</t>
  </si>
  <si>
    <t>CABO DE FIBRA ÓPTICA - FORNECIMENTO E INSTALAÇÃO.</t>
  </si>
  <si>
    <t>4.3.6</t>
  </si>
  <si>
    <t>98298-A-3</t>
  </si>
  <si>
    <t>CABO PARALELO FLEXÍVEL PARA SOM  2X1,5mm  - FORNECIMENTO E INSTALAÇÃO.</t>
  </si>
  <si>
    <t>4.4</t>
  </si>
  <si>
    <t>EQUIPAMENTOS E OUTROS MATERIAIS</t>
  </si>
  <si>
    <t>4.4.1</t>
  </si>
  <si>
    <t>PATCH PANEL 24 PORTAS, CATEGORIA 6, COM SUPORTE - FORNECIMENTO E INSTALAÇÃO.</t>
  </si>
  <si>
    <t>4.4.2</t>
  </si>
  <si>
    <t>RACK FECHADO PARA SERVIDOR - DE PISO - DIMENSÕES 600X600 - 24u - COR PRETA. FORNECIMENTO E INSTALAÇÃO.</t>
  </si>
  <si>
    <t>4.4.3</t>
  </si>
  <si>
    <t>CP40</t>
  </si>
  <si>
    <t>ACESSÓRIOS INTERNOS PARA RACK (KIT DE VENTILAÇÃO, GUIA ORGANIZADORA DE CABOS - 5UND, BANDEJA FIXA -2UND, BANDEJA MÓVEL - 1UND, TAMPAS E  BANDEJA PARA RACK)</t>
  </si>
  <si>
    <t>CJ</t>
  </si>
  <si>
    <t>4.4.4</t>
  </si>
  <si>
    <t>ED-48375</t>
  </si>
  <si>
    <t>RÉGUA COM 8 TOMADAS (2P+T), PARA FIXAÇÃO NO RACK</t>
  </si>
  <si>
    <t>4.4.5</t>
  </si>
  <si>
    <t>ED-48372</t>
  </si>
  <si>
    <t>PATCH CORD RJ45/RJ45 UTP-4P METÁLICO CATEGORIA 6, PINAGEM T568A NA COR AZUL, COMPRIMENTO 3METROS</t>
  </si>
  <si>
    <t>4.4.6</t>
  </si>
  <si>
    <t>PATCH CORDS CAT.6, 2,50 METROS -  FORNECIMENTO E INSTALAÇÃO</t>
  </si>
  <si>
    <t>4.4.7</t>
  </si>
  <si>
    <t>CP171</t>
  </si>
  <si>
    <t>PACTH CORD, CAT6 - 0,5 METROS - FORNECIMENTO E INSTALAÇÃO</t>
  </si>
  <si>
    <t>4.4.8</t>
  </si>
  <si>
    <t>CP41</t>
  </si>
  <si>
    <t>CAIXAS DE SOM PARA AMBIENTE - DE EMBUTIR - FORNECIMENTO E INSTALAÇÃO.</t>
  </si>
  <si>
    <t>4.4.9</t>
  </si>
  <si>
    <t>09-05-63</t>
  </si>
  <si>
    <t>CAIXA TELEFÔNICA (DG) METÁLICO PARA TELEFONIA - DE EMBUTIR - 40x40x13,5cm - FORNECIMENTO E INSTALAÇÃO.</t>
  </si>
  <si>
    <t>4.4.10</t>
  </si>
  <si>
    <t>CP42</t>
  </si>
  <si>
    <t>SUPORTE DE PROJETOR - DE TETO - AJUSTÁVEL - FORNECIMENTO E INSTALAÇÃO.</t>
  </si>
  <si>
    <t>4.4.11</t>
  </si>
  <si>
    <t>CP173A</t>
  </si>
  <si>
    <t>GRAVADOR DE VÍDEO NVR PARA CÂMERAS IP DE 12 CANAIS, COM CAPACIDADE DE GRAVAÇÃO E ARMAZENAMENTO DE IMAGEM POR TRINTA DIAS</t>
  </si>
  <si>
    <t>4.4.12</t>
  </si>
  <si>
    <t>CP194</t>
  </si>
  <si>
    <t>CÂMERA DE IP, TIPO BULLET, RESOLUÇÃO 2M, IP67, IK10, OUTRAS CARACTERÍSTICAS CONFORME CADERNO DE DIRETRIZES DE DADOS SESC, REFERÊNCIA VIP 3240 B IA OU EQUIVALENTE TÉCNICO .</t>
  </si>
  <si>
    <t>4.4.13</t>
  </si>
  <si>
    <t>CP174</t>
  </si>
  <si>
    <t>SWITCH GERENCIÁVEL L3, COM 24 PORTAS POE 10/100/1000 MBPS, COM 4 PORTAS SFP 10GBPS, CONFORME CADERNO DE DIRETRIZES DE DADOS DO SESC</t>
  </si>
  <si>
    <t>4.4.14</t>
  </si>
  <si>
    <t xml:space="preserve"> FIBRA OPTICA - SERVICOS DE FUSAO EM FIBRA OPTICA SM E MM</t>
  </si>
  <si>
    <t>4.5</t>
  </si>
  <si>
    <t>4.5.1</t>
  </si>
  <si>
    <t>TOMADA DE LÓGICA RJ45 (1 MÓDULO)</t>
  </si>
  <si>
    <t>4.5.2</t>
  </si>
  <si>
    <t>ED-15762</t>
  </si>
  <si>
    <t>TOMADA DE LÓGICA RJ45 (2 MÓDULOS)</t>
  </si>
  <si>
    <t>4.5.3</t>
  </si>
  <si>
    <t xml:space="preserve"> 099002 </t>
  </si>
  <si>
    <t>CERTIFICAÇÃO DE REDE LÓGICA - ATÉ 50 PONTOS - CONFORME CADERNO DE ESPECIFICAÇÕES TÉCNICAS DO SESC E SENAC, COM EQUIPAMENTO   CALIBRADO ATUALIZADA E EMISSÃO DE LAUDO</t>
  </si>
  <si>
    <t>4.5.4</t>
  </si>
  <si>
    <t>5.</t>
  </si>
  <si>
    <t>INSTALAÇÕES HIDRÁULICAS</t>
  </si>
  <si>
    <t>5.1</t>
  </si>
  <si>
    <t>TUBOS E CONEXÕES</t>
  </si>
  <si>
    <t>5.1.1</t>
  </si>
  <si>
    <r>
      <t xml:space="preserve">(COMPOSIÇÃO REPRESENTATIVA) DO SERVIÇO DE INSTALAÇÃO DE TUBOS DE PVC, SOLDÁVEL, </t>
    </r>
    <r>
      <rPr>
        <b/>
        <sz val="10"/>
        <rFont val="Calibri Light"/>
        <family val="2"/>
      </rPr>
      <t>ÁGUA FRIA, DN 25 MM</t>
    </r>
    <r>
      <rPr>
        <sz val="10"/>
        <rFont val="Calibri Light"/>
        <family val="2"/>
      </rPr>
      <t xml:space="preserve"> (INSTALADO EM RAMAL, SUB-RAMAL, RAMAL DE DISTRIBUIÇÃO OU PRUMADA), INCLUSIVE CONEXÕES, CORTES E FIXAÇÕES.</t>
    </r>
  </si>
  <si>
    <t>5.1.2</t>
  </si>
  <si>
    <r>
      <t xml:space="preserve">(COMPOSIÇÃO REPRESENTATIVA) DO SERVIÇO DE INSTALAÇÃO DE TUBOS DE PVC, SOLDÁVEL, </t>
    </r>
    <r>
      <rPr>
        <b/>
        <sz val="10"/>
        <rFont val="Calibri Light"/>
        <family val="2"/>
      </rPr>
      <t>ÁGUA FRIA, DN 32 MM</t>
    </r>
    <r>
      <rPr>
        <sz val="10"/>
        <rFont val="Calibri Light"/>
        <family val="2"/>
      </rPr>
      <t xml:space="preserve"> (INSTALADO EM RAMAL, SUB-RAMAL, RAMAL DE DISTRIBUIÇÃO OU PRUMADA), INCLUSIVE CONEXÕES, CORTES E FIXAÇÕES.</t>
    </r>
  </si>
  <si>
    <t>5.1.3</t>
  </si>
  <si>
    <r>
      <t xml:space="preserve">(COMPOSIÇÃO REPRESENTATIVA) DO SERVIÇO DE INSTALAÇÃO DE TUBO DE PVC, SÉRIE R, </t>
    </r>
    <r>
      <rPr>
        <b/>
        <sz val="10"/>
        <rFont val="Calibri Light"/>
        <family val="2"/>
      </rPr>
      <t>ESGOTO PREDIAL, DN 40 MM</t>
    </r>
    <r>
      <rPr>
        <sz val="10"/>
        <rFont val="Calibri Light"/>
        <family val="2"/>
      </rPr>
      <t xml:space="preserve"> (INSTALADO EM RAMAL DE DESCARGA OU RAMAL DE ESGOTO SANITÁRIO), INCLUSIVE CONEXÕES, CORTES E FIXAÇÕES.</t>
    </r>
  </si>
  <si>
    <t>5.1.4</t>
  </si>
  <si>
    <r>
      <t xml:space="preserve">(COMPOSIÇÃO REPRESENTATIVA) DO SERVIÇO DE INSTALAÇÃO DE TUBO DE PVC, SÉRIE R, </t>
    </r>
    <r>
      <rPr>
        <b/>
        <sz val="10"/>
        <rFont val="Calibri Light"/>
        <family val="2"/>
      </rPr>
      <t>ESGOTO PREDIAL, DN 50 MM</t>
    </r>
    <r>
      <rPr>
        <sz val="10"/>
        <rFont val="Calibri Light"/>
        <family val="2"/>
      </rPr>
      <t xml:space="preserve"> (INSTALADO EM RAMAL DE DESCARGA OU RAMAL DE ESGOTO SANITÁRIO), INCLUSIVE CONEXÕES, CORTES E FIXAÇÕES.</t>
    </r>
  </si>
  <si>
    <t>5.1.5</t>
  </si>
  <si>
    <r>
      <t xml:space="preserve">(COMPOSIÇÃO REPRESENTATIVA) DO SERVIÇO DE INSTALAÇÃO DE TUBO DE PVC, SÉRIE R, </t>
    </r>
    <r>
      <rPr>
        <b/>
        <sz val="10"/>
        <rFont val="Calibri Light"/>
        <family val="2"/>
      </rPr>
      <t>ESGOTO PREDIAL, DN 75 MM</t>
    </r>
    <r>
      <rPr>
        <sz val="10"/>
        <rFont val="Calibri Light"/>
        <family val="2"/>
      </rPr>
      <t xml:space="preserve"> (INSTALADO EM RAMAL DE DESCARGA OU RAMAL DE ESGOTO SANITÁRIO), INCLUSIVE CONEXÕES, CORTES E FIXAÇÕES.</t>
    </r>
  </si>
  <si>
    <t>5.1.6</t>
  </si>
  <si>
    <r>
      <t xml:space="preserve">(COMPOSIÇÃO REPRESENTATIVA) DO SERVIÇO DE INSTALAÇÃO DE TUBO DE PVC, SÉRIE R, </t>
    </r>
    <r>
      <rPr>
        <b/>
        <sz val="10"/>
        <rFont val="Calibri Light"/>
        <family val="2"/>
      </rPr>
      <t>ESGOTO PREDIAL, DN 100 MM</t>
    </r>
    <r>
      <rPr>
        <sz val="10"/>
        <rFont val="Calibri Light"/>
        <family val="2"/>
      </rPr>
      <t xml:space="preserve"> (INSTALADO EM RAMAL DE DESCARGA OU RAMAL DE ESGOTO SANITÁRIO), INCLUSIVE CONEXÕES, CORTES E FIXAÇÕES.</t>
    </r>
  </si>
  <si>
    <t>5.1.7</t>
  </si>
  <si>
    <t>TUBO, PPR, DN 50, CLASSE PN 25, INSTALADO EM PRUMADA DE ÁGUA FORNECIMENTO E INSTALAÇÃO.</t>
  </si>
  <si>
    <t>5.1.8</t>
  </si>
  <si>
    <t>TUBO, PPR, DN 75, CLASSE PN 25, INSTALADO EM PRUMADA DE ÁGUA FORNECIMENTO E INSTALAÇÃO.</t>
  </si>
  <si>
    <t>5.2</t>
  </si>
  <si>
    <t>REGISTROS</t>
  </si>
  <si>
    <t>5.2.1</t>
  </si>
  <si>
    <t>REGISTRO DE GAVETA  Ø1.14" - COM ACABAMENTO E CANOPLA CROMADA - FORNECIMENTO E INSTALAÇÃO</t>
  </si>
  <si>
    <t>5.3</t>
  </si>
  <si>
    <t>RALOS, CAIXAS DE INSPEÇÃO E GORDURA</t>
  </si>
  <si>
    <t>5.3.1</t>
  </si>
  <si>
    <t xml:space="preserve">CAIXA SIFONADA EM PVC 100x100x50mm PROVIDO DE CAIXILHO E GRELHA METALICA </t>
  </si>
  <si>
    <t>5.3.2</t>
  </si>
  <si>
    <t>CAIXA DE GORDURA EM PVC, MEDINDO 40x40x35cm</t>
  </si>
  <si>
    <t>5.4</t>
  </si>
  <si>
    <t>LOUÇAS, METAIS, ACESSÓRIOS</t>
  </si>
  <si>
    <t>5.4.1</t>
  </si>
  <si>
    <t>CP44</t>
  </si>
  <si>
    <t>TORNEIRA EM AÇO INOX COM BICA ARTICUÇLADA REF. VERSA TRAMONTINA OU EQUIVALENTE TÉCNICO. FORNECIMENTO E INSTALAÇÃO.</t>
  </si>
  <si>
    <t>5.4.2</t>
  </si>
  <si>
    <t>TORNEIRA DE BANCADA EM AÇO INOX PARA COZINHA - BICA ALTA - FORNECIMENTO E INSTALAÇÃO.</t>
  </si>
  <si>
    <t>5.4.3</t>
  </si>
  <si>
    <t>TORNEIRA CROMADA 1/2 OU 3/4 PARA TANQUE, PADRÃO MÉDIO - FORNECIMENTO E INSTALAÇÃO.</t>
  </si>
  <si>
    <t>5.4.4</t>
  </si>
  <si>
    <t>95544-A</t>
  </si>
  <si>
    <t>DISPENSER, PARA PAPEL TOALHA, TIPO INTERFOLHADO, EM PLÁSTICO DE ALTA RESISTÊNCIA, NA COR BRANCA, REF.: LINHA CRISTAL, MOD.: DTI10, FAB.: SANTHER OU EQUIVALENTE TÉCNICO, FORNECIDO E INSTALADO COMPLETO CONFORME PROJETO</t>
  </si>
  <si>
    <t>5.4.5</t>
  </si>
  <si>
    <t>95547-A</t>
  </si>
  <si>
    <t>DISPENSER, PARA SABONETE LÍQUIDO A GRANEL, EM PLÁSTICO DE ALTA RESISTÊNCIA, NA COR BRANCA, LINHA CRISTAL, REF.: MOD.: DSL10, FAB.: SANTHER OU EQUIVALENTE TÉCNICO, FORNECIDO E INSTALADO COMPLETO CONFORME PROJETO</t>
  </si>
  <si>
    <t>5.4.6</t>
  </si>
  <si>
    <t>DISPENSER, PARA ÁLCOOL EM GEL, EM PLÁSTICO DE ALTA RESISTÊNCIA, NA COR BRANCA, LINHA CRISTAL, REF.: MOD.: DSL10, FAB.: SANTHER OU EQUIVALENTE TÉCNICO, FORNECIDO E INSTALADO COMPLETO CONFORME PROJETO</t>
  </si>
  <si>
    <t>5.5</t>
  </si>
  <si>
    <t>5.5.1</t>
  </si>
  <si>
    <t>CP45</t>
  </si>
  <si>
    <t>HIDRÔMETRO MULTIJATO  1.1/4", CÚPULA DE POLICARBONATO - CLASSE C, CONFORME PROJETO, FORNECIMENTO E INSTALAÇÃO</t>
  </si>
  <si>
    <t>5.5.2</t>
  </si>
  <si>
    <t>TANQUE DE LOUÇA COM COLUNA, 30 LITROS, COR BRANCO, MOLDELO TQ.02.17 + CT.25.17, MARCA DECA OU EQUIVALENTE TÉCNICO. CONFORME PROJETO. FORNECIMENTO E INSTALAÇÃO.</t>
  </si>
  <si>
    <t>5.6</t>
  </si>
  <si>
    <t>IMPERMEABILIZAÇÃO</t>
  </si>
  <si>
    <t>5.6.1</t>
  </si>
  <si>
    <t>IMPERMEABILIZAÇÃO DE SUPERFÍCIE COM MANTA ASFÁLTICA, UMA CAMADA, INCLUSIVE APLICAÇÃO DE PRIMER ASFÁLTICO, E=4MM, CONFORME PROJETO.</t>
  </si>
  <si>
    <t>5.6.2</t>
  </si>
  <si>
    <t>PROTEÇÃO MECÂNICA DE SUPERFICIE HORIZONTAL COM ARGAMASSA DE CIMENTO E AREIA, TRAÇO 1:3, E=3CM. AF_06/2018</t>
  </si>
  <si>
    <t>5.6.3</t>
  </si>
  <si>
    <t>IMPERMEABILIZAÇÃO DE SUPERFÍCIE COM MANTA LÍQUIDA, DUAS DEMÃOS,  CONFORME PROJETO.</t>
  </si>
  <si>
    <t>5.6.4</t>
  </si>
  <si>
    <t>CP46</t>
  </si>
  <si>
    <t>TESTE DE ESTANQUEIDADE DE IMPERMEABILIZAÇÃO E EMISSÃO DE LAUDO TÉCNICO COM ART, REALIZADA POR ENGENHEIRO HABILITADO.</t>
  </si>
  <si>
    <t>6.</t>
  </si>
  <si>
    <t>CLIMATIZAÇÃO, EXAUSTÃO E VENTILAÇÃO</t>
  </si>
  <si>
    <t>6.1</t>
  </si>
  <si>
    <t>EQUIPAMENTOS</t>
  </si>
  <si>
    <t>6.1.1</t>
  </si>
  <si>
    <t>103264-A</t>
  </si>
  <si>
    <t>AR CONDICIONADO SPLIT ON/OFF, PISO TETO, 48.000 BTU/H, CICLO QUENTE-FRIO - MARCA MIDEA OU EQUIVALENTE TÉCNICO, FORNECIMENTO E INSTALAÇÃO.</t>
  </si>
  <si>
    <t>6.1.2</t>
  </si>
  <si>
    <t>103255-A</t>
  </si>
  <si>
    <t>AR CONDICIONADO SPLIT ON/OFF, HI-WALL (PAREDE), 30000 BTUS/H, CICLO QUENTE /FRIO - MARCA MIDEA OU EQUIVALENTE TÉCNICO, FORNECIMENTO E INSTALAÇÃO.</t>
  </si>
  <si>
    <t>6.1.3</t>
  </si>
  <si>
    <t>103252-A</t>
  </si>
  <si>
    <t>AR CONDICIONADO SPLIT ON/OFF, HI-WALL (PAREDE), 18000 BTUS/H, CICLO QUENTE /FRIO - MARCA MIDEA OU EQUIVALENTE TÉCNICO, FORNECIMENTO E INSTALAÇÃO.</t>
  </si>
  <si>
    <t>6.1.4</t>
  </si>
  <si>
    <t>103245-A</t>
  </si>
  <si>
    <t>AR CONDICIONADO SPLIT ON/OFF, HI-WALL (PAREDE), 9000 BTUS/H, CICLO FRIO - MARCA MIDEA OU EQUIVALENTE TÉCNICO, FORNECIMENTO E INSTALAÇÃO.</t>
  </si>
  <si>
    <t>6.1.5</t>
  </si>
  <si>
    <t>CP47</t>
  </si>
  <si>
    <t>CORTINA DE AR - 1500mm - VAZÃO 2.800m3/h, 220V - MARCA EOS OU EQUIVALENTE TÉCNICO. FORNECIMENTO E INSTALAÇÃO, CONFORME PROJETO.</t>
  </si>
  <si>
    <t>6.1.6</t>
  </si>
  <si>
    <t>CP48</t>
  </si>
  <si>
    <t>EXAUSTOR CENTRÍFUGO LIMIT-LOAD, VAZÃO 2.600 M3//H, PRESSÃO ESTÁTICA 40 MMCA, MOTOR ELÉTRICO 0,75 CV, 220V / 3F / 60HZ MARCA BERLINER-LUFT OU SIMILAR</t>
  </si>
  <si>
    <t>6.1.7</t>
  </si>
  <si>
    <t>CP49</t>
  </si>
  <si>
    <t>CAIXA VENTILADORA, SIROCCO, VAZÃO 2.000 M3//H, PRESSÃO ESTÁTICA 25 MMCA, FILTRO G4, MOTOR ELÉTRICO 0,5 CV, 220V / 3F / 60HZ BERLINER-LUFT OU SIMILAR</t>
  </si>
  <si>
    <t>6.1.8</t>
  </si>
  <si>
    <t>CP50</t>
  </si>
  <si>
    <t>COIFA TIPO ILHA, RETANGULAR, AÇO INOX 430,  LARGURA 800 X PROFUNDIDADE 800 X ALTURA 300 MM</t>
  </si>
  <si>
    <t>6.2</t>
  </si>
  <si>
    <t>TUBULAÇÃO FRIGORÍGENA</t>
  </si>
  <si>
    <t>6.2.1</t>
  </si>
  <si>
    <t>CP54</t>
  </si>
  <si>
    <t>TUBULAÇÃO DE COBRE 1/4" COM ISOLAMENTO ELASTOMÉRICO E ACESSÓRIOS E CABO CONTROLE 6 X 1,5 mm2, FORNECIMENTO E INSTALAÇÃO.</t>
  </si>
  <si>
    <t>6.2.2</t>
  </si>
  <si>
    <t>CP55</t>
  </si>
  <si>
    <t>TUBULAÇÃO DE COBRE 3/8" COM ISOLAMENTO ELASTOMÉRICO E ACESSÓRIOS E CABO CONTROLE 6 X 1,5 mm2, FORNECIMENTO E INSTALAÇÃO.</t>
  </si>
  <si>
    <t>6.2.3</t>
  </si>
  <si>
    <t>CP56</t>
  </si>
  <si>
    <t>TUBULAÇÃO DE COBRE 1/2" COM ISOLAMENTO ELASTOMÉRICO E ACESSÓRIOS E CABO CONTROLE 6 X 1,5 mm2,  FORNECIMENTO E INSTALAÇÃO.</t>
  </si>
  <si>
    <t>6.2.4</t>
  </si>
  <si>
    <t>CP57</t>
  </si>
  <si>
    <t>TUBULAÇÃO DE COBRE 5/8" COM ISOLAMENTO ELASTOMÉRICO E ACESSÓRIOS E CABO CONTROLE 6 X 1,5 mm2,  FORNECIMENTO E INSTALAÇÃO.</t>
  </si>
  <si>
    <t>6.2.5</t>
  </si>
  <si>
    <t>CP58</t>
  </si>
  <si>
    <t>TUBULAÇÃO DE COBRE 7/8" COM ISOLAMENTO ELASTOMÉRICO E ACESSÓRIOS E CABO CONTROLE 6 X 1,5 mm2,  FORNECIMENTO E INSTALAÇÃO.</t>
  </si>
  <si>
    <t>6.3</t>
  </si>
  <si>
    <t xml:space="preserve">DUTOS </t>
  </si>
  <si>
    <t>6.3.1</t>
  </si>
  <si>
    <t xml:space="preserve">DUTO DE AR EM CHAPA DE AÇO GALVANIZADA #24, CONFORME PROJETO, COM FLANGES, PARAFUSOS, SUPORTES E ACESSÓRIOS (PARA INSUFLAMENTO) - FORNECIMENTO E INSTALAÇÃO
</t>
  </si>
  <si>
    <t>KG</t>
  </si>
  <si>
    <t>6.3.2</t>
  </si>
  <si>
    <t>DUTO DE AR EM CHAPA DE AÇO GALVANIZADA #24, CONFORME PROJETO, COM FLANGES, PARAFUSOS, SUPORTES E ACESSÓRIOS (PARA EXAUSTÃO) - FORNECIMENTO E INSTALAÇÃO</t>
  </si>
  <si>
    <t>6.3.3</t>
  </si>
  <si>
    <t>09843</t>
  </si>
  <si>
    <t>DUTO PARA INSUFLAMENTO, EM CHAPA DE AÇO PRETA #16, APARENTE</t>
  </si>
  <si>
    <t>6.4</t>
  </si>
  <si>
    <t>6.4.1</t>
  </si>
  <si>
    <t>CP59</t>
  </si>
  <si>
    <t>GRELHA DE INSUFLAMENTO DE DUPLA-DEFLEXÃO, 400 X 250, COM REGISTRO, VAZÃO 400 M3//H, NA COR BRANCO FOSCO</t>
  </si>
  <si>
    <t>6.4.2</t>
  </si>
  <si>
    <t>CP60</t>
  </si>
  <si>
    <t>PORTA DE INSPEÇÃO 300 X 200, COM 4 FECHOS REFRIN OU SIMILAR</t>
  </si>
  <si>
    <t>6.4.3</t>
  </si>
  <si>
    <t>CP61</t>
  </si>
  <si>
    <t>QUADRO DE CONTROLE DO EXAUSTOR/ VENTILADOR 400X300X200mm, COM BOTOEIRA</t>
  </si>
  <si>
    <t>7.</t>
  </si>
  <si>
    <t>PREVENÇÃO E COMBATE À INCÊNDIO</t>
  </si>
  <si>
    <t>7.1</t>
  </si>
  <si>
    <t>EXTINTOR DE INCÊNDIO PORTÁTIL COM CARGA DE PQS DE 4 KG, CLASSE ABC,  2A:20B:C - FORNECIMENTO E INSTALAÇÃO, CONFORME PROJETO.</t>
  </si>
  <si>
    <t>7.2</t>
  </si>
  <si>
    <t>ED-50206</t>
  </si>
  <si>
    <t>PLACAS DE SINALIZAÇÃO FOTOLUMINESCENTES, INCLUSIVE FIXAÇÃO, CONFORME PROJETO.</t>
  </si>
  <si>
    <t>7.3</t>
  </si>
  <si>
    <t>LUMINÁRIA DE EMERGÊNCIA, 3 LUX, FORNECIMENTO E INSTALAÇÃO.</t>
  </si>
  <si>
    <t>7.4</t>
  </si>
  <si>
    <t>LUMINÁRIA DE EMERGÊNCIA, 5 LUX, FORNECIMENTO E INSTALAÇÃO.</t>
  </si>
  <si>
    <t>8.</t>
  </si>
  <si>
    <t>ESTRUTURAS METÁLICAS</t>
  </si>
  <si>
    <t>8.1</t>
  </si>
  <si>
    <t>MEZANINO</t>
  </si>
  <si>
    <t>8.1.1</t>
  </si>
  <si>
    <t>VIGA METÁLICA EM PERFIL LAMINADO OU SOLDADO EM AÇO ESTRUTURAL, COM CONEXÕES SOLDADAS, INCLUSOS MÃO DE OBRA, TRANSPORTE E IÇAMENTO UTILIZANDO GUINDASTE - FORNECIMENTO E INSTALAÇÃO.</t>
  </si>
  <si>
    <t>8.1.2</t>
  </si>
  <si>
    <t>PILAR METÁLICO PERFIL LAMINADO OU SOLDADO EM AÇO ESTRUTURAL, COM CONEXÕES,  SOLDADAS, INCLUSOS MÃO DE OBRA, TRANSPORTE E IÇAMENTO UTILIZANDO GUINDASTE - FORNECIMENTO E INSTALAÇÃO.</t>
  </si>
  <si>
    <t>8.1.3</t>
  </si>
  <si>
    <t>CP178</t>
  </si>
  <si>
    <t>CHAPA DE BASE EM AÇO ASTM 36 - FORNECIMENTO E INSTALAÇÃO</t>
  </si>
  <si>
    <t>8.2</t>
  </si>
  <si>
    <t>ESCADA</t>
  </si>
  <si>
    <t>8.2.1</t>
  </si>
  <si>
    <t>CP62</t>
  </si>
  <si>
    <t>ESCADA COM PISO EM CHAPA METÁLICA - ESTRUTURA EM TUBO RETANGULAR 200X50X4MM - CONFORME PROJETO. FORNECIMENTO E INSTALAÇÃO COMPLETO</t>
  </si>
  <si>
    <t>8.2.2</t>
  </si>
  <si>
    <t>CP181</t>
  </si>
  <si>
    <t>GUARDA CORPO EM VIDRO TEMPERADO 8MM H=110 - CORRIMÃO DUPLO EM AÇO INOX DIÂM. 4CM ACABAMENTO ESCOVADO H=92 E 70CM, INSTALADO NO VIDRO (PARTE INTERNA), ATRAVÉS DE BOTOEIRAS.CONFORME PROJETO. FORNECIMENTO E INSTALAÇÃO</t>
  </si>
  <si>
    <t>8.3</t>
  </si>
  <si>
    <t>8.3.1</t>
  </si>
  <si>
    <t>PISO DO MEZANINO EM PAINEL WALL 120x250X4cm - COMPOSTO DE MADEIRA MINERALIZADA E DUAS CAPAS DE FIBROCIMENTO À BASE DE CIMENTO E FIBRAS DE PVC, REF: BRASILIT-ETERNIT MASTERBOARD SEM PINTURA 40mm x 1,20m x 2,50m OU EQUIVALENTE TÉCNICO, CONFORME PROJETO.</t>
  </si>
  <si>
    <t>8.3.2</t>
  </si>
  <si>
    <t xml:space="preserve">PISO DO DEGRAU DA ESCADA EM GRANITO SÃO GABRIEL LEVIGADO - BODEL= 1cm/ PATAMAR= 120x28cm </t>
  </si>
  <si>
    <t>8.4</t>
  </si>
  <si>
    <t>OUTROS</t>
  </si>
  <si>
    <t>8.4.1</t>
  </si>
  <si>
    <t>CP182</t>
  </si>
  <si>
    <t>GUARDA CORPO DO MEZANINO EM VIDRO TEMPERADO 8+8MM L=854 - H=120.CONFORME PROJETO. FORNECIMENTO E INSTALAÇÃO</t>
  </si>
  <si>
    <t>COMUNICAÇÃO VISUAL</t>
  </si>
  <si>
    <t>9.1</t>
  </si>
  <si>
    <t>CP64</t>
  </si>
  <si>
    <r>
      <t xml:space="preserve">LETRA CAIXA </t>
    </r>
    <r>
      <rPr>
        <b/>
        <sz val="10"/>
        <rFont val="Calibri Light"/>
        <family val="2"/>
      </rPr>
      <t>"SENAC"</t>
    </r>
    <r>
      <rPr>
        <sz val="10"/>
        <rFont val="Calibri Light"/>
        <family val="2"/>
      </rPr>
      <t xml:space="preserve"> - AUTO ILUMINADA - FIXADA SOBRE O VIDRO DA FACHADA - 155x90, CONFORME PROJETO.</t>
    </r>
  </si>
  <si>
    <t>9.2</t>
  </si>
  <si>
    <t>CP65</t>
  </si>
  <si>
    <r>
      <t>LOGO "</t>
    </r>
    <r>
      <rPr>
        <b/>
        <sz val="10"/>
        <rFont val="Calibri Light"/>
        <family val="2"/>
      </rPr>
      <t>SENAC"</t>
    </r>
    <r>
      <rPr>
        <sz val="10"/>
        <rFont val="Calibri Light"/>
        <family val="2"/>
      </rPr>
      <t xml:space="preserve"> SUSPENSA INTERNA  - EM CHAPA DE AÇO GALVANIZADO 0,80mm, EM FORMATO 'CAIXA' 100mm - FRONTAL EM ACRÍLICO BRANCO LEITOSO 3mm, LOGO EM ADESIVO TRANSLÚCIDO PANTONE NA COR INDICADA - PINTURA EXTERNA COM TINTA EPÓXI LÍQUIDA BRANCA - ILUMINAÇÃO EM LED BRANCO FRIO, FONTE TRANSFORMADORA ESTABILIZADA 12V / 3,5A BIVOLTAGEM - ALIMENTAÇÃO ELÉTRICA NÃO DEVE SER APARENTE - ESTRUTURA METÁLICA COM 2 TUBOS 50mm, SEÇÃO QUADRADA, SUPENDENDO LOGO FIXADA NA LAJE,  CONFORME PROJETO. (CÓD. 04)</t>
    </r>
  </si>
  <si>
    <t>9.3</t>
  </si>
  <si>
    <t>CP66</t>
  </si>
  <si>
    <r>
      <t>LETREIRO NEON "</t>
    </r>
    <r>
      <rPr>
        <b/>
        <sz val="10"/>
        <rFont val="Calibri Light"/>
        <family val="2"/>
      </rPr>
      <t>CAFÉ ESCOLA SENAC</t>
    </r>
    <r>
      <rPr>
        <sz val="10"/>
        <rFont val="Calibri Light"/>
        <family val="2"/>
      </rPr>
      <t>" - BASE EM CHAPA EM ACRÍLICO TRANSLÚCIDO CONTORNANDO TEXTO - NEON COR AZUL COM O TEXTO "CAFÉ-ESCOLA" SENAC - FONTE CURSIVA "SEGOE SCRIPT" OU SIMILAR,  CONFORME PROJETO.</t>
    </r>
  </si>
  <si>
    <t>10.</t>
  </si>
  <si>
    <t>MOBILIÁRIO</t>
  </si>
  <si>
    <t>10.1</t>
  </si>
  <si>
    <t>CP74</t>
  </si>
  <si>
    <t xml:space="preserve"> 148 - ESTANTE MODULAR METÁLICA, CONFORME PROJETO. </t>
  </si>
  <si>
    <t>10.2</t>
  </si>
  <si>
    <t>CP75</t>
  </si>
  <si>
    <t xml:space="preserve">194 - BANCO DE MADEIRA COM ESTRUTURA METÁLICA - COM ESTOFAMENTO, CONFORME PROJETO. </t>
  </si>
  <si>
    <t>10.3</t>
  </si>
  <si>
    <t>CP76</t>
  </si>
  <si>
    <t xml:space="preserve">496 - BALCÃO DE ATENDIMENTO CIM, CONFORME PROJETO. </t>
  </si>
  <si>
    <t>10.4</t>
  </si>
  <si>
    <t>CP77</t>
  </si>
  <si>
    <t xml:space="preserve">499 - BALCÃO CAIXA, CONFORME PROJETO. </t>
  </si>
  <si>
    <t>10.5</t>
  </si>
  <si>
    <t>CP78</t>
  </si>
  <si>
    <t xml:space="preserve">590 - BANCADA SALA GOURMET , CONFORME PROJETO. </t>
  </si>
  <si>
    <t>10.6</t>
  </si>
  <si>
    <t>CP79</t>
  </si>
  <si>
    <t xml:space="preserve"> 597A - BALCÃO LATERAL COM CUBA E PORTAS 150cm , CONFORME PROJETO. </t>
  </si>
  <si>
    <t>10.7</t>
  </si>
  <si>
    <t>CP80</t>
  </si>
  <si>
    <t xml:space="preserve">597B - BALCÃO LATERAL COM CUBA E PORTAS 100cm , CONFORME PROJETO. </t>
  </si>
  <si>
    <t>10.8</t>
  </si>
  <si>
    <t>CP81</t>
  </si>
  <si>
    <t xml:space="preserve">598 - ILHA SALA GOURMET, CONFORME PROJETO. </t>
  </si>
  <si>
    <t>10.9</t>
  </si>
  <si>
    <t>CP83</t>
  </si>
  <si>
    <t xml:space="preserve">208C - GUARDA VOLUMES SOB MEDIDA EM "L", CONFORME PROJETO. </t>
  </si>
  <si>
    <t>10.10</t>
  </si>
  <si>
    <t>CP84</t>
  </si>
  <si>
    <t xml:space="preserve">208D - GUARDA VOLUMES SOB MEDIDA, CONFORME PROJETO. </t>
  </si>
  <si>
    <t>11.</t>
  </si>
  <si>
    <t>OUTROS MATERIAIS E EQUIPAMENTOS</t>
  </si>
  <si>
    <t>11.1</t>
  </si>
  <si>
    <t>CP86</t>
  </si>
  <si>
    <t>PERGOLADO EM METALON COM PINTURA ELETROSTÁTICA  NA COR PRETO FOSCO. PERFIL 5x15cm FIXADO NO FECHAMENTO LATERAL DO FORRO EM GESSO ACARTONADO E SUSPENSO NA LAJE ATRAVÉS DE CABO DE AÇO TENSIONADO.</t>
  </si>
  <si>
    <t>12.</t>
  </si>
  <si>
    <t>PAISAGISMO</t>
  </si>
  <si>
    <t>12.1</t>
  </si>
  <si>
    <t>CP87</t>
  </si>
  <si>
    <t>PAREDE VERDE COM PLANTAS - CONFORME PROJETO.</t>
  </si>
  <si>
    <t>CONCRETO FCK = 20MPA, TRAÇO 1:2,7:3 (EM MASSA SECA DE CIMENTO/ AREIA MÉDIA/ BRITA 1) - PREPARO MECÂNICO COM BETONEIRA 400 L. AF_05/2021</t>
  </si>
  <si>
    <t>M³</t>
  </si>
  <si>
    <t>1.1.3</t>
  </si>
  <si>
    <t>CORTE E DOBRA DE AÇO CA-50, DIÂMETRO DE 6,3 MM. AF_06/2022</t>
  </si>
  <si>
    <t>kg</t>
  </si>
  <si>
    <t>1.1.4</t>
  </si>
  <si>
    <t>CPOS</t>
  </si>
  <si>
    <t>11.18.220</t>
  </si>
  <si>
    <t>Enchimento com poliestireno expandido do tipo EPS-5F</t>
  </si>
  <si>
    <t>1.1.5</t>
  </si>
  <si>
    <t>ALVENARIA DE VEDAÇÃO DE BLOCOS CERÂMICOS FURADOS NA HORIZONTAL DE 9X19X29 CM (ESPESSURA 9 CM) E ARGAMASSA DE ASSENTAMENTO COM PREPARO EM BETONEIRA</t>
  </si>
  <si>
    <t>ALVENARIA DE VEDAÇÃO DE BLOCOS CERÂMICOS FURADOS NA HORIZONTAL DE 14X19X29 CM (ESPESSURA 14 CM) E ARGAMASSA DE ASSENTAMENTO COM PREPARO EM BETONEIRA</t>
  </si>
  <si>
    <t>CHAPISCO APLICADO EM ALVENARIAS E ESTRUTURAS DE CONCRETO INTERNAS, COM COLHER DE PEDREIRO. ARGAMASSA TRAÇO 1:3 COM PREPARO EM BETONEIRA 400L.</t>
  </si>
  <si>
    <t>EMBOÇO OU MASSA ÚNICA EM ARGAMASSA TRAÇO 1:2:8, PREPARO MECÂNICO COM BETONEIRA 400 L, APLICADA MANUALMENTE NAS PAREDES INTERNAS DA SACADA, ESPESSURA DE 25 MM, SEM USO DE TELA METÁLICA DE REFORÇO CONTRA FISSURAÇÃO.</t>
  </si>
  <si>
    <t>VERGA MOLDADA IN LOCO EM CONCRETO PARA PORTAS COM ATÉ 1,5 M DE VÃO. AF_03/2016</t>
  </si>
  <si>
    <t>1.2.6</t>
  </si>
  <si>
    <r>
      <t xml:space="preserve">PAREDE COM PLACAS DE GESSO ACARTONADO (DRYWALL) </t>
    </r>
    <r>
      <rPr>
        <b/>
        <sz val="10"/>
        <color rgb="FF000000"/>
        <rFont val="Calibri Light"/>
        <family val="2"/>
      </rPr>
      <t>COM ISOLAMENTO ACÚSTICO DE LÃ DE VIDRO</t>
    </r>
    <r>
      <rPr>
        <sz val="10"/>
        <color rgb="FF000000"/>
        <rFont val="Calibri Light"/>
        <family val="2"/>
      </rPr>
      <t xml:space="preserve">, PARA USO INTERNO, COM </t>
    </r>
    <r>
      <rPr>
        <b/>
        <sz val="10"/>
        <color rgb="FF000000"/>
        <rFont val="Calibri Light"/>
        <family val="2"/>
      </rPr>
      <t>DUAS FACES</t>
    </r>
    <r>
      <rPr>
        <sz val="10"/>
        <color rgb="FF000000"/>
        <rFont val="Calibri Light"/>
        <family val="2"/>
      </rPr>
      <t xml:space="preserve"> SIMPLES E ESTRUTURA METÁLICA COM GUIAS SIMPLES, COM VÃOS, CONFORME PROJETO. FORNECIMENTO E INSTALAÇÃO</t>
    </r>
  </si>
  <si>
    <t>1.2.7</t>
  </si>
  <si>
    <r>
      <t xml:space="preserve">PAREDE COM PLACAS DE GESSO ACARTONADO (DRYWALL), PARA USO INTERNO, COM </t>
    </r>
    <r>
      <rPr>
        <b/>
        <sz val="10"/>
        <color rgb="FF000000"/>
        <rFont val="Calibri Light"/>
        <family val="2"/>
      </rPr>
      <t>UMA FACE</t>
    </r>
    <r>
      <rPr>
        <sz val="10"/>
        <color rgb="FF000000"/>
        <rFont val="Calibri Light"/>
        <family val="2"/>
      </rPr>
      <t xml:space="preserve"> SIMPLES E ESTRUTURA METÁLICA COM GUIAS SIMPLES, SEM VÃOS, CONFORME PROJETO. FORNECIMENTO E INSTALAÇÃO</t>
    </r>
  </si>
  <si>
    <t>1.2.8</t>
  </si>
  <si>
    <t>CP88</t>
  </si>
  <si>
    <t>PAREDE COM PAINEIS ACÚSTICOS DE LÃ DE VIDRO E FACES COM VÉU DE VIDRO ESP. 50mm (ISOSOUND 40 VÉU PRETO, ISOVER SAINT-GOBAIN OU EQUIVALENTE TÉCNICO), CONFORME PROJETO. FORNECIMENTO E INSTALAÇÃO</t>
  </si>
  <si>
    <t>1.2.9</t>
  </si>
  <si>
    <t>DIVISÓRIA SANITÁRIA, TIPO CABINE, EM GRANITO POLIDO BRANCO DALLAS, ESP 3CM, CONFORME PROJETO. FORNECIMENTO E INSTALAÇÃO</t>
  </si>
  <si>
    <t>FORROS</t>
  </si>
  <si>
    <t>FORRO COM PLACAS DE GESSO ACARTONADO (DRYWALL), PARA AMBIENTES COMERCIAIS, INCLUSIVE ESTRUTURA DE FIXAÇÃO, CONFORME PROJETO. FORNECIMENTO E INSTALAÇÃO</t>
  </si>
  <si>
    <t>96114-A</t>
  </si>
  <si>
    <t>FORRO COM PLACAS DE GESSO ACARTONADO (DRYWALL VERDE), PARA AMBIENTES COMERCIAIS, INCLUSIVE ESTRUTURA DE FIXAÇÃO, CONFORME PROJETO. FORNECIMENTO E INSTALAÇÃO</t>
  </si>
  <si>
    <t>1.3.3</t>
  </si>
  <si>
    <t>FORRO REMOVÍVEL EM GESSO ACARTONADO LISO, 62,5x62,5cm, REVESTIDO COM PELÍCULA RÍGIDA DE PVC, PLACA E PERFIL NA COR BRANCA. MODELO GYPREX, MARCA PLACO DO BRASIL OU  EQUIVALENTE TÉCNICO. FORNECIMENTO E INSTALAÇÃO</t>
  </si>
  <si>
    <t>1.3.4</t>
  </si>
  <si>
    <t>CP89</t>
  </si>
  <si>
    <t>FORRO REMOVÍVEL EM FIBRA MINERAL, 62,5x62,5cm, NRC 0,75, RESISTÊNCIA AO FOGO CLASSE "A", BORDA TEGULAR, PLACA E PERFIL NA COR BRANCA. LINHA ULTIMA, MODELO ULTIMA TEGULAR, MARCA ARMSTRONG OU EQUIVALENTE TÉCNICO. FORNECIMENTO E INSTALAÇÃO</t>
  </si>
  <si>
    <t>1.3.5</t>
  </si>
  <si>
    <t>CP195</t>
  </si>
  <si>
    <t>LÃ DE VIDRO ESP. 100 MM INSTALADA SOB PAINEL WALL, REF WALLFELT TOPFELT OU SIMILAR, CONFORME PROJETO. FORNECIMENTO E INSTALAÇÃO</t>
  </si>
  <si>
    <t>REVESTIMENTO DE PISOS</t>
  </si>
  <si>
    <t>REVESTIMENTO CERÂMICO PARA PISO - PORCELANATO TÉCNICO, 600x600x9,5mm, RETIFICADO, ALTO TRÁFEGO, ACABAMENTO NATURAL, COR CINZA CLARO, JUNTA 2mm COM REJUNTE COR GRAFITE. MODELO MINIMUM CIMENTO NA, MARCA ELIANE OU EQUIVALENTE TÉCNICO, CONFORME PROJETO. FORNECIMENTO E INSTALAÇÃO</t>
  </si>
  <si>
    <t>REVESTIMENTO VINÍLICO EM RÉGUA, 208 x1230mm, ESPESSURA 3,2mm, CLASSE II-A, ALTO TRÁFEGO, COR FAIA, LINHA AMBIENTA SERIES, REF. 24176676 MARCA TARKETT OU EQUIVALENTE TÉCNICO, CONFORME PROJETO.  FORNECIMENTO E INSTALAÇÃO</t>
  </si>
  <si>
    <t>CP90</t>
  </si>
  <si>
    <t>PISO EMBORRACHADO EPDM EM PLACAS 100 x 100cm, ESPESSURA 15mm, COM CHANFROS NAS LATERAIS, DE ALTA DENSIDADE E RESISTENTE A ABRASÃO, COLADO COM COLA PU BICOMPONENTE RESISTENTE À UMIDADE,  LINHA COLORS BLEND, COR AZUL, MOD. IMPACT SOFT PESO LIVRE, MARCA AUBICON OU EQUIVALENTE TÉCNICO. CONFORME PROJETO.  FORNECIMENTO E INSTALAÇÃO</t>
  </si>
  <si>
    <t>1.4.1.4</t>
  </si>
  <si>
    <t>SOLEIRAS EM GRANITO BRANCO DALLAS POLIDO, ESP. 2cm, CONFORME PROJETO.  FORNECIMENTO E INSTALAÇÃO</t>
  </si>
  <si>
    <t>REVESTIMENTO DE PAREDES</t>
  </si>
  <si>
    <t>REVESTIMENTO CERÂMICO PARA PAREDES INTERNAS TIPO ESMALTADO CERÂMICA 32x59cm, RETIFICADO, BRANCO, ACETINADO, MODELO RV GLACIAL SNOW ACET, LINHA GLACIAL, MARCA INCEPA OU EQ. TÉCNICO.  FORNECIMENTO E INSTALAÇÃO</t>
  </si>
  <si>
    <t>REVESTIMENTO CERÂMICO PARA PAREDES INTERNAS TIPO PASTILHA DE PORCELANA 5x5cm, COR AZUL UNIFORME. REF. ACARATI b-2919, MARCA ATLAS OU EQUIVALENTE TÉCNICO. FORNECIMENTO E INSTALAÇÃO</t>
  </si>
  <si>
    <t>1.4.2.3</t>
  </si>
  <si>
    <t>REVESTIMENTO CERÂMICO PARA PAREDES INTERNAS TIPO PASTILHA DE PORCELANA 5x5cm, COR AMARELO UNIFORME. MOSTARDA B-2150, MARCA ATLAS OU EQUIVALENTE TÉCNICO, CONFORME PROJETO. FORNECIMENTO E INSTALAÇÃO</t>
  </si>
  <si>
    <t>PAINEL ACM DA RECEPÇÃO</t>
  </si>
  <si>
    <t>CP91</t>
  </si>
  <si>
    <t>PAINEL DA RECEPÇÃO EM REVESTIMENTO EM ALUMÍNIO COMPOSTO (ACM), E=4 MM, MINERAL NÃO COMBUSTÍVEL FR (FIRE RESISTENT), PINTURA PVDF KYNAR 500, COR AMARELO (PANTONE 7408C) FOSCO, CONFORME PROJETO. FORNECIMENTO E INSTALAÇÃO.</t>
  </si>
  <si>
    <t>UND.</t>
  </si>
  <si>
    <t>CP92</t>
  </si>
  <si>
    <t>RODAPÉ EM POLIESTIRENO, COR BRANCA, H=10cm, ESP. 13mm, REF. 454 RP-BR, MARCA SANTA LUZIA OU EQUIV. TÉCNICO, CONFORME PROJETO. FORNECIMENTO E INSTALAÇÃO.</t>
  </si>
  <si>
    <t>1.4.4.2</t>
  </si>
  <si>
    <t>CP93</t>
  </si>
  <si>
    <t>BANCADA EM GRANITO REBAIXO DE 1cm E SAIA FRONTAL DE 15cm, APOIO COM MÃO FRANCESA EM AÇO GALVANIZADO COM PINTURA EPÓXI COR BRANCA, CONFORME PROJETO. FORNECIMENTO E INSTALAÇÃO.</t>
  </si>
  <si>
    <t>1,71</t>
  </si>
  <si>
    <t>87263-B</t>
  </si>
  <si>
    <t>REVESTIMENTO CERÂMICO PARA PISO - PORCELANATO TÉCNICO, 600x600x9,5mm, RETIFICADO, ALTO TRÁFEGO, ACABAMENTO NATURAL, COR CINZA CLARO, JUNTA 2mm COM REJUNTE COR GRAFITE. MODELO MINIMUM CIMENTO NA, MARCA ELIANE OU EQUIVALENTE TÉCNICO, CONFORME PROJETO. FORNECIMENTO.</t>
  </si>
  <si>
    <t>101727-B</t>
  </si>
  <si>
    <t>REVESTIMENTO VINÍLICO EM RÉGUA, 208 x1230mm, ESPESSURA 3,2mm, CLASSE II-A, ALTO TRÁFEGO, COR FAIA, LINHA AMBIENTA SERIES, REF. 24176676 MARCA TARKETT OU EQUIVALENTE TÉCNICO, CONFORME PROJETO. FORNECIMENTO E INSTALAÇÃO.</t>
  </si>
  <si>
    <t>1.4.5.3</t>
  </si>
  <si>
    <t>CP90-B</t>
  </si>
  <si>
    <t>PISO EMBORRACHADO EPDM EM PLACAS 100 x 100cm, ESPESSURA 15mm, COM CHANFROS NAS LATERAIS, DE ALTA DENSIDADE E RESISTENTE A ABRASÃO, COLADO COM COLA PU BICOMPONENTE RESISTENTE À UMIDADE,  LINHA COLORS BLEND, COR AZUL, MOD. IMPACT SOFT PESO LIVRE, MARCA AUBICON OU EQUIVALENTE TÉCNICO, CONFORME PROJETO. FORNECIMENTO E INSTALAÇÃO.</t>
  </si>
  <si>
    <t>1.4.5.4</t>
  </si>
  <si>
    <t>104611-B-2</t>
  </si>
  <si>
    <t>REVESTIMENTO CERÂMICO PARA PAREDES INTERNAS TIPO ESMALTADO CERÂMICA 32x59cm, RETIFICADO, BRANCO, ACETINADO, MODELO RV GLACIAL SNOW ACET, LINHA GLACIAL, MARCA INCEPA OU EQ. TÉCNICO.</t>
  </si>
  <si>
    <t>1.4.5.5</t>
  </si>
  <si>
    <t>104615-B</t>
  </si>
  <si>
    <t>REVESTIMENTO CERÂMICO PARA PAREDES INTERNAS TIPO PASTILHA DE PORCELANA 5x5cm, COR AZUL UNIFORME. REF. ACARATI b-2919, MARCA ATLAS OU EQUIVALENTE TÉCNICO. FORNECIMENTO E INSTALAÇÃO.</t>
  </si>
  <si>
    <t>1.4.5.6</t>
  </si>
  <si>
    <t>REVESTIMENTO CERÂMICO PARA PAREDES INTERNAS TIPO PASTILHA DE PORCELANA 5x5cm, COR AMARELO UNIFORME. MOSTARDA B-2150, MARCA ATLAS OU EQUIVALENTE TÉCNICO, CONFORME PROJETO. FORNECIMENTO E INSTALAÇÃO.</t>
  </si>
  <si>
    <r>
      <t xml:space="preserve">PINTURA EM PAREDE DE ALVENARIA, CONCRETO OU DRYWALL COM REBOCO ACABADO. PINTURA ACRÍLICA FOSCA LAVÁVEL, COR </t>
    </r>
    <r>
      <rPr>
        <b/>
        <sz val="10"/>
        <rFont val="Calibri Light"/>
        <family val="2"/>
      </rPr>
      <t>BRANCO NEVE</t>
    </r>
    <r>
      <rPr>
        <sz val="10"/>
        <rFont val="Calibri Light"/>
        <family val="2"/>
      </rPr>
      <t>, REF. SUVINIL PREMIUM OU EQUIVALENTE, DUAS DEMÃOS, CONFORME PROJETO. (CÓD.:01)</t>
    </r>
  </si>
  <si>
    <r>
      <t xml:space="preserve">PINTURA EM PAREDE DE ALVENARIA, CONCRETO OU DRYWALL COM REBOCO ACABADO. PINTURA ACRÍLICA FOSCA, COR </t>
    </r>
    <r>
      <rPr>
        <b/>
        <sz val="10"/>
        <rFont val="Calibri Light"/>
        <family val="2"/>
      </rPr>
      <t>AZUL PADRÃO SESC</t>
    </r>
    <r>
      <rPr>
        <sz val="10"/>
        <rFont val="Calibri Light"/>
        <family val="2"/>
      </rPr>
      <t>, REF. SUVINIL PREMIUM OU EQUIVALENTE, DUAS DEMÃOS, CONFORME PROJETO. (CÓD.:02)</t>
    </r>
  </si>
  <si>
    <r>
      <t xml:space="preserve">PINTURA EM PAREDE DE ALVENARIA, CONCRETO OU DRYWALL COM REBOCO ACABADO. PINTURA ACRÍLICA FOSCA LAVÁVEL, COR </t>
    </r>
    <r>
      <rPr>
        <b/>
        <sz val="10"/>
        <rFont val="Calibri Light"/>
        <family val="2"/>
      </rPr>
      <t>CINZA MÉDIO TUBARÃO MARTELO (D756)</t>
    </r>
    <r>
      <rPr>
        <sz val="10"/>
        <rFont val="Calibri Light"/>
        <family val="2"/>
      </rPr>
      <t xml:space="preserve">,  REF. SUVINIL PREMIUM OU </t>
    </r>
    <r>
      <rPr>
        <b/>
        <sz val="10"/>
        <rFont val="Calibri Light"/>
        <family val="2"/>
      </rPr>
      <t xml:space="preserve">CINZELADO (30BB 31/043) </t>
    </r>
    <r>
      <rPr>
        <sz val="10"/>
        <rFont val="Calibri Light"/>
        <family val="2"/>
      </rPr>
      <t>REF. CORAL, DUAS DEMÃOS, CONFORME PROJETO. (CÓD.:03)</t>
    </r>
  </si>
  <si>
    <r>
      <t xml:space="preserve">PINTURA EM PAREDE DE ALVENARIA, CONCRETO OU DRYWALL COM REBOCO ACABADO. PINTURA ACRÍLICA FOSCA LAVÁVEL, COR </t>
    </r>
    <r>
      <rPr>
        <b/>
        <sz val="10"/>
        <rFont val="Calibri Light"/>
        <family val="2"/>
      </rPr>
      <t>AMARELO PADRÃO SESC (PANTONE 7408 C)</t>
    </r>
    <r>
      <rPr>
        <sz val="10"/>
        <rFont val="Calibri Light"/>
        <family val="2"/>
      </rPr>
      <t>,  REF. SUVINIL PREMIUM OU EQUIVALENTE, DUAS DEMÃOS, CONFORME PROJETO. (CÓD.:04)</t>
    </r>
  </si>
  <si>
    <t>1.5.1.7</t>
  </si>
  <si>
    <r>
      <t xml:space="preserve">PINTURA EM PAREDE DE ALVENARIA, CONCRETO OU DRYWALL COM REBOCO ACABADO. PINTURA ACRÍLICA FOSCA LAVÁVEL, COR </t>
    </r>
    <r>
      <rPr>
        <b/>
        <sz val="10"/>
        <rFont val="Calibri Light"/>
        <family val="2"/>
      </rPr>
      <t>PRETO ABSOLUTO</t>
    </r>
    <r>
      <rPr>
        <sz val="10"/>
        <rFont val="Calibri Light"/>
        <family val="2"/>
      </rPr>
      <t>,  REF. SUVINIL PREMIUM OU EQUIVALENTE, DUAS DEMÃOS, CONFORME PROJETO. (CÓD.:05)</t>
    </r>
  </si>
  <si>
    <t>1.5.1.8</t>
  </si>
  <si>
    <r>
      <t xml:space="preserve"> PINTURA EM PAREDE DE ALVENARIA, CONCRETO OU DRYWALL COM REBOCO ACABADO. PINTURA ACRÍLICA FOSCA LAVÁVEL, COR </t>
    </r>
    <r>
      <rPr>
        <b/>
        <sz val="10"/>
        <rFont val="Calibri Light"/>
        <family val="2"/>
      </rPr>
      <t>CINZA ESCURO: TITÂNEO (P157)</t>
    </r>
    <r>
      <rPr>
        <sz val="10"/>
        <rFont val="Calibri Light"/>
        <family val="2"/>
      </rPr>
      <t>,  REF. SUVINIL PREMIUM OU</t>
    </r>
    <r>
      <rPr>
        <b/>
        <sz val="10"/>
        <rFont val="Calibri Light"/>
        <family val="2"/>
      </rPr>
      <t xml:space="preserve"> INTERCOSTEIRO (30BB 16/031)</t>
    </r>
    <r>
      <rPr>
        <sz val="10"/>
        <rFont val="Calibri Light"/>
        <family val="2"/>
      </rPr>
      <t xml:space="preserve"> REF. CORAL OU EQUIVALENTE, DUAS DEMÃOS, CONFORME PROJETO. (CÓD. 010)</t>
    </r>
  </si>
  <si>
    <t xml:space="preserve">PINTURA COM TINTA ACRÍLICA PREMIUM, COR COR AZUL SESC (PANTONE 288), REF. SUVINIL OU EQUIVALENTE PARA FORRO EM GESSO ACARTONADO, DUAS DEMÃOS, CONFORME PROJETO. </t>
  </si>
  <si>
    <t>CP94</t>
  </si>
  <si>
    <t>P01 - PORTA DE ABRIR - 1 FOLHA - 90x210cm (LxH) - EM MADEIRA COM REQUADRO MACIÇO -  COM PINTURA LACA FOSCA COR CINZA MÉDIO -  MAÇANETA TIPO ALAVANCA -  FECHADURA TIPO EXTERNA LAFONTE OU EQUIVALENTE - DOBRADIÇA EM AÇO INOX ESCOVADO - MOLA HIDRÁULICA AÉREA  - COM GRELHA METÁLICA PINTURA FOSCA NA COR CINZA MÉDIO, CONFORME PROJETO. FORNECIMENTO E INSTALAÇÃO</t>
  </si>
  <si>
    <t>1.6.1.2</t>
  </si>
  <si>
    <t>CP95</t>
  </si>
  <si>
    <t>P02 - PORTA DE CORRER - 1 FOLHA - 100x210cm (LxH) - EM MADEIRA COM REQUADRO MACIÇO -  COM PINTURA LACA FOSCA COR AMARELO PANTONE 7408 C -  MAÇANETA TIPO CONCHA -  FECHADURA TIPO BICO DE PAPAGAIO LAFONTE OU EQUIVALENTE -  COM CHAPA DE AÇO INOX ESCOVADO (2 FACES DA PORTA) E GRELHA METÁLICA COM PINTURA FOSCA AMARELO PANTONE 7408 C, CONFORME PROJETO. FORNECIMENTO E INSTALAÇÃO</t>
  </si>
  <si>
    <t>1.6.1.3</t>
  </si>
  <si>
    <t>CP96</t>
  </si>
  <si>
    <t>P04 - PORTA DE CORRER - 1 FOLHA - 100x210cm (LxH) - EM MADEIRA COM REQUADRO MACIÇO -  COM PINTURA LACA FOSCA COR CINZA MÉDIO -  MAÇANETA TIPO CONCHA - FECHADURA TIPO BICO DE PAPAGAIO LAFONTE OU EQUIVALENTE -  COM GRELHA METÁLICA COM PINTURA FOSCA NA COR CINZA MÉDIO, CONFORME PROJETO. FORNECIMENTO E INSTALAÇÃO</t>
  </si>
  <si>
    <t>1.6.1.4</t>
  </si>
  <si>
    <t>CP97</t>
  </si>
  <si>
    <t>P05 - PORTA DE ABRIR - 2 FOLHAS - 160x210cm (LxH) - EM MADEIRA COM REQUADRO MACIÇO -  COM PINTURA LACA FOSCA COR CINZA MÉDIO -  MAÇANETA TIPO ALAVANCA -  COM DOBRADIÇA EM AÇO INOX ESCOVADO - TIPO EXTERNA LAFONTE OU EQUIVALENTE - PRENDEDOR DE PRESSÃO FIXADO NA PAREDE - COM GRELHA METÁLICA PINTURA FOSCA NA COR CINZA MÉDIO - CONJUNTO DE FERROLHO SUPERIOR E INFERIOR NA FOLHA DA PORTA, CONFORME PROJETO. FORNECIMENTO E INSTALAÇÃO</t>
  </si>
  <si>
    <t>1.6.1.5</t>
  </si>
  <si>
    <t>CP98</t>
  </si>
  <si>
    <t>P10 - PORTA DE CORRER - 1 FOLHA - 100x210cm (LxH) - EM MADEIRA COM REQUADRO MACIÇO -  COM PINTURA LACA FOSCA COR BRANCA -  MAÇANETA TIPO CONCHA, CONFORME PROJETO. FORNECIMENTO E INSTALAÇÃO</t>
  </si>
  <si>
    <t>CP99</t>
  </si>
  <si>
    <t>P03 - PORTA DE ABRIR E VIDRO FIXO - 1 FOLHA DE ABRIR / 6 FOLHAS FIXAS - 640x300cm (LxH) - EM VIDRO TEMPERADO E INCOLOR 10mm -  COM PUXADOR TIPO BARRA-  DOBRADIÇA PARA PORTA DE VIDRO - FECHADURA TIPO EXTERNA LAFONTE OU EQUIVALENTE -  COM MOLA HIDRÁULICA DE PISO -FERRAGENS E ACESSÓRIOS BLINDEX OU EQUIVALENTE, CONFORME PROJETO. (MATERIAL E MÃO DE OBRA INCLUSOS) FORNECIMENTO E INSTALAÇÃO</t>
  </si>
  <si>
    <t>CP100</t>
  </si>
  <si>
    <t>P08 - PORTA DE ABRIR - 1 FOLHA - 120x100cm (LxH) - EM VIDRO TEMPERADO E INCOLOR 10mm - PEITORIL DE 10cm -  COM MAÇANETA TRINCO DE PRESSÃO -  DOBRADIÇA PARA PORTA DE VIDRO -  FERRAGENS E ACESSÓRIOS BLINDEX OU EQUIVALENTE / TRINCO DE PRESSÃO BLINDEX OU EQUIVALENTE, CONFORME PROJETO. (MATERIAL E MÃO DE OBRA INCLUSOS) FORNECIMENTO E INSTALAÇÃO</t>
  </si>
  <si>
    <t>CP101</t>
  </si>
  <si>
    <t>P11 - PORTA DE CORRER - 2 FOLHAS DE CORRER E 2 FOLHAS FIXAS - 335x300cm (LxH) - EM VIDRO TEMPERADO INCOLOR 10mm -  ACABAMENTO DE EST. METÁLICA COM PINTURA ELETROSTÁTICA NA COR BRANCA - PUXADOR TIPO BARRA - FECHADURA TIPO BICO DE PAPAGAIO LAFONTE OU EQUIVALENTE - FERRAGENS E ACESSÓRIOS BLINDEX OU EQUIVALENTE, CONFORME PROJETO. (MATERIAL E MÃO DE OBRA INCLUSOS) FORNECIMENTO E INSTALAÇÃO</t>
  </si>
  <si>
    <t>CP102</t>
  </si>
  <si>
    <t>P12 - PORTA DE CORRER (2 FOLHAS CORRER (AUTOMÁTICA) / 10 FOLHAS FIXAS EM VIDRO LAMINADO E INCOLOR - 5+5MM, ESTRUTURA DE ALUMÍNIO ANODIZADO NA COR BRONZE, FECHADURA TIPO BICO DE PAPAGAI LAFONTE OU EQUIVALENTE, CONFORME PROJETO. (MATERIAL E MÃO DE OBRA INCLUSOS) FORNECIMENTO E INSTALAÇÃO</t>
  </si>
  <si>
    <t>CP103</t>
  </si>
  <si>
    <t>P06 - PORTA DE ABRIR - 1 FOLHA - 60x165cm (LxH) - EM ALUMÍNIO -  COM PINTURA ELETROSTÁTICA NA COR BRANCA -  PEITORIL DE 15cm - MAÇANETA PARA SANITÁRIOS/ BOX VASO SANITÁRIO TIPO LIVRE E OCUPADO -  DOBRADIÇA PARA PORTA DE ALUMÍNIO - FECHADURA TIPO BICO DE PAPAGAIO LAFONTE OU EQUIVALENTE - VENEZIANA EM ALUMÍNIO, CONFORME PROJETO. FORNECIMENTO E INSTALAÇÃO</t>
  </si>
  <si>
    <t>1.6.3.2</t>
  </si>
  <si>
    <t>CP104</t>
  </si>
  <si>
    <t>P07 - PORTA DE ABRIR - 1 FOLHA - 60x175cm (LxH) - EM ALUMÍNIO -  COM PINTURA ELETROSTÁTICA NA COR BRANCA -  PEITORIL DE 5cm -  MAÇANETA PARA SANITÁRIOS/ BOX VASO SANITÁRIO TIPO LIVRE E OCUPADO -  DOBRADIÇA PARA PORTA DE ALUMÍNIO - VENEZIANA EM ALUMÍNIO, CONFORME PROJETO. FORNECIMENTO E INSTALAÇÃO</t>
  </si>
  <si>
    <t>1.6.3.3</t>
  </si>
  <si>
    <t>CP105</t>
  </si>
  <si>
    <t>P09 - PORTA DE ABRIR - 1 FOLHA - 90x210cm (LxH) - EM METAL -  COM PINTURA ELETROSTÁTICA NA COR BRANCA  -  MAÇANETA TIPO ALAVANCA -  PRENDEDOR DE PRESSÃO FIXADO NA PAREDE - DOBRADIÇA PARA PORTA DE METÁLICA - COM ISOLAMENTO ACÚSTICO, CONFORME PROJETO.FORNECIMENTO E INSTALAÇÃO</t>
  </si>
  <si>
    <t>1.6.3.4</t>
  </si>
  <si>
    <t>CP106</t>
  </si>
  <si>
    <t>V01 - VITRINE -  5 FOLHAS FIXAS - 500x400cm (LxH) -  EM VIDRO TEMPERADO E INCOLOR 10mm  -  ESTRUTURA EM ALUMÍNIO ANODIZADO NA COR BRONZE - FERRAGENS E ACESSÓRIOS NA COR BRONZA, CONFORME PROJETO. (MATERIAL E MÃO DE OBRA INCLUSOS) FORNECIMENTO E INSTALAÇÃO</t>
  </si>
  <si>
    <t>CP107</t>
  </si>
  <si>
    <t>LUMINÁRIA PENDENTE PERFIL LINEAR MODELO TARZA COM ILUMINAÇÃO INDIRETA DE 125CM, CORPO COR AMARELA, MODELO DE REFERÊNCIA LUMILANDIA REF: 16361-125-02594 OU EQUIVALENTE TÉCNICO - LÂMPADA T8 - TUBO LED - 120CM - TEMPERATURA 3000K - 36W - 1800LUMENS - SOQUETE G13 - MARCAS: PHILIPS, OSRAM, OU DE SIMILAR QUALIDADE.</t>
  </si>
  <si>
    <t>CP108</t>
  </si>
  <si>
    <t>LUMINÁRIA PENDENTE PERFIL LINEAR, COM ILUMINAÇÃO DIRETA,  COR PRETA - ACABAMENTO REDONDO, MODELO DE REFERÊNCIA LUMILANDIA REF: 2096-08217 OU EQUIVALENTE TÉCNICO - LÂMPADA T8 - TUBO LED - 120CM - TEMPERATURA 3000K - 36W - 1800LUMENS. SOQUETE G13 - MARCAS: PHILIPS, OSRAM, OU DE SIMILAR QUALIDADE.</t>
  </si>
  <si>
    <t>CP109</t>
  </si>
  <si>
    <t>LUMINÁRIA SPOT DE EMBUTIR EM FORRO DE GESSO ACARTONADO, QUADRADO, COM ACABAMENTO EM PINTURA ELETROSTÁTICA NA PRETA - LÂMPADA PAR20 - LED - TEMPERATURA 3000K - 6,5W - 525LUMENS.   MARCAS: PHILIPS, OSRAM, OU DE SIMILAR QUALIDADE.</t>
  </si>
  <si>
    <t>CP110</t>
  </si>
  <si>
    <t>LUMINÁRIA DE EMBUTIR EM CHAPA DE AÇO PINTADA NA COR BRANCA MICROTEXTURIZADA E DIFUSOR TRANSLÚCIDO. MODELO DE REFERÊNCIA: LUMICENTER CHT10-E416 ACL OU EQUIVALENTE TÉCNICO - 4X LÂMPADAS T8 - TUBO LED - 120CM - TEMPERATURA 4000K. -  36W - 1800LUMENS - MARCAS: PHILIPS, OSRAM, OU DE SIMILAR QUALIDADE.</t>
  </si>
  <si>
    <t>CP111</t>
  </si>
  <si>
    <t>LUMINÁRIA DE SOBREPOR EM CHAPA DE AÇO PINTADA NA COR BRANCA MICROTEXTURIZADA E DIFUSOR TRANSLÚCIDO. MODELO DE REFERÊNCIA: LUMICENTER CHT10-S416 OU EQUIVALENTE TÉCNICO - 4X LÂMPADAS T8 - TUBO LED - 120CM - TEMPERATURA 4000K. 36W - 1800LUMENS. MARCAS: PHILIPS, OSRAM, OU DE SIMILAR QUALIDADE</t>
  </si>
  <si>
    <t>LUMINÁRIA ARANDELA TIPO TARTARUGA DE SOBREPOR EM ALUMÍNIO, COR BRANCA, COM BORRACHA DE VEDAÇÃO E GRADE FRONTAL DE PROTEÇÃO E DIFUSOR DE VIDRO PRENSADO, INSTALADA NA PAREDE. MODELO DE REFERÊNCIA: LUMICENTER EX02-S1E27 OU EQUIVALENTE - LÂMPADA LED BULBO - SOQUETE E27 - TEMPERATURA 4000K. MARCAS: PHILIPS, OSRAM, OU DE SIMILAR QUALIDADE.</t>
  </si>
  <si>
    <t>CP112</t>
  </si>
  <si>
    <r>
      <t>QUADRO DE DISTRIBUIÇÃO DE ENERGIA "</t>
    </r>
    <r>
      <rPr>
        <b/>
        <sz val="10"/>
        <color rgb="FF000000"/>
        <rFont val="Calibri Light"/>
        <family val="2"/>
      </rPr>
      <t>QD-GERAL</t>
    </r>
    <r>
      <rPr>
        <sz val="10"/>
        <color rgb="FF000000"/>
        <rFont val="Calibri Light"/>
        <family val="2"/>
      </rPr>
      <t>" EM CAIXA METÁLICA DE SOBREPOR  NA COR BRANCO - DISJUNTOR GERAL TRIPOLAR - COM BARRAMENTO PRINCIPAL DE COBRE, DISJUNTORES, CANALETA, DPS, DR's, TIMER, BOTOEIRAS, CONTATORAS, ANILHAS, TERMINAIS, BARRAMENTOS DE NEUTRO E TERRA, PROTEÇÃO EM ACRÍLICO OU POLICARBONATO, CONFORME PROJETO.</t>
    </r>
  </si>
  <si>
    <t>CP113</t>
  </si>
  <si>
    <r>
      <t>QUADRO DE COMANDO "</t>
    </r>
    <r>
      <rPr>
        <b/>
        <sz val="10"/>
        <color rgb="FF000000"/>
        <rFont val="Calibri Light"/>
        <family val="2"/>
      </rPr>
      <t>QD-AC</t>
    </r>
    <r>
      <rPr>
        <sz val="10"/>
        <color rgb="FF000000"/>
        <rFont val="Calibri Light"/>
        <family val="2"/>
      </rPr>
      <t>" EM CAIXA METÁLICA DE SOBREPOR NA COR BRABCO - DISJUNTOR GERAL</t>
    </r>
    <r>
      <rPr>
        <b/>
        <sz val="10"/>
        <color rgb="FF000000"/>
        <rFont val="Calibri Light"/>
        <family val="2"/>
      </rPr>
      <t xml:space="preserve"> </t>
    </r>
    <r>
      <rPr>
        <sz val="10"/>
        <color rgb="FF000000"/>
        <rFont val="Calibri Light"/>
        <family val="2"/>
      </rPr>
      <t>TRIPOLAR - COM BARRAMENTO PRINCIPAL DE COBRE, DISJUNTORES, CANALETA, TIMER, ANILHAS, TERMINAIS, BARRAMENTOS DE NEUTRO, E PROTEÇÃO EM ACRÍLICO OU POLICARBONATO, CONFORME PROJETO.</t>
    </r>
  </si>
  <si>
    <r>
      <rPr>
        <b/>
        <sz val="10"/>
        <color rgb="FF000000"/>
        <rFont val="Calibri Light"/>
        <family val="2"/>
      </rPr>
      <t>PERFILADO LISO COM PINTURA EPÓXI PRETO</t>
    </r>
    <r>
      <rPr>
        <sz val="10"/>
        <color rgb="FF000000"/>
        <rFont val="Calibri Light"/>
        <family val="2"/>
      </rPr>
      <t>- 38 X 38MM - EM CHAPA GALVANIZADA, INCLUINDO JUNÇÕES, CURVAS, SUPORTES COM GANCHOS E FIXAÇÃO - PENDURAIS EM BARRA ROSCADA Ø1/4", A CADA 1,5 METROS, SUSTENTADOS POR SUPORTE TIPO ZZ PRESOS A CHUMBADORES CBA  - TODOS OS CESSÓRIOS PINTADOS DE PRETO- FORNECIMENTO E INSTALAÇÃO.</t>
    </r>
  </si>
  <si>
    <t>ELETRODUTO FLEXÍVEL LISO, PEAD, DN 32 MM (1"), PARA CIRCUITOS TERMINAIS, INSTALADO EM LAJE - FORNECIMENTO E INSTALAÇÃO</t>
  </si>
  <si>
    <t>ELETRODUTO RÍGIDO ROSCÁVEL, PVC, DN 32 MM (1"), PARA CIRCUITOS TERMINAIS, INSTALADO EM PAREDES - FORNECIMENTO E INSTALAÇÃO.</t>
  </si>
  <si>
    <t>CP168</t>
  </si>
  <si>
    <t>ELETRODUTO RÍGIDO ROSCÁVEL, PVC, DN 32 MM (1"), INSTALAÇÃO SUSPENSA, PARA CIRCUITOS TERMINAIS, INSTALADO EM FORROS, COMPLETO E INSTALADO - FORNECIMENTO E INSTALAÇÃO</t>
  </si>
  <si>
    <t>ELETROCALHA PERFURADA  EM CHAPA GALVANIZADA CHAPA 14  -  MEDIDAS 100x50mm - COM SUPORTES PARA ELETROCALHA E FIXAÇÃO - PENDURAIS EM BARRA ROSCADA Ø1/4", A CADA 1,5 METROS, SUSTENTADOS POR SUPORTE TIPO ZZ PRESOS A CHUMBADORES CBA - FORNECIMENTO E INSTALAÇÃO.</t>
  </si>
  <si>
    <t>ED-7251</t>
  </si>
  <si>
    <t>ELETRODUTO FLEXÍVEL, EM AÇO GALVANIZADO (SEALTUBO) , REVESTIDO EXTERNAMENTE COM PVC PRETO (1.1/2"), INCLUSIVE CONEXÕES, SUPORTES E FIXAÇÃO</t>
  </si>
  <si>
    <t>CURVA 90 GRAUS PARA ELETRODUTO, PVC, ROSCÁVEL, DN 32 MM (1"), PARA CIRCUITOS TERMINAIS, INSTALADA EM PAREDE - FORNECIMENTO E INSTALAÇÃO.</t>
  </si>
  <si>
    <t>LEITOS - LEITO PARA CABOS TIPO LEVE 200x100mm COM CONEXOES</t>
  </si>
  <si>
    <t>LEITO - TERMINAL DE FECHAMENTO LEVE 200mm</t>
  </si>
  <si>
    <r>
      <t>CABO DE COBRE FLEXÍVEL</t>
    </r>
    <r>
      <rPr>
        <b/>
        <sz val="10"/>
        <color rgb="FF000000"/>
        <rFont val="Calibri Light"/>
        <family val="2"/>
      </rPr>
      <t xml:space="preserve"> TIPO PP 3X2,5 MM²</t>
    </r>
    <r>
      <rPr>
        <sz val="10"/>
        <color rgb="FF000000"/>
        <rFont val="Calibri Light"/>
        <family val="2"/>
      </rPr>
      <t>, PARA CIRCUITOS TERMINAIS DE ILUMINAÇÃO - FORNECIMENTO E INSTALAÇÃO.</t>
    </r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</si>
  <si>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2,5 MM2</t>
    </r>
    <r>
      <rPr>
        <sz val="10"/>
        <color rgb="FF000000"/>
        <rFont val="Calibri Light"/>
        <family val="2"/>
      </rPr>
      <t>, 70°C, 450/750V</t>
    </r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</si>
  <si>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4 MM2</t>
    </r>
    <r>
      <rPr>
        <sz val="10"/>
        <color rgb="FF000000"/>
        <rFont val="Calibri Light"/>
        <family val="2"/>
      </rPr>
      <t>, 70°C, 450/750V</t>
    </r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</si>
  <si>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6 MM2</t>
    </r>
    <r>
      <rPr>
        <sz val="10"/>
        <color rgb="FF000000"/>
        <rFont val="Calibri Light"/>
        <family val="2"/>
      </rPr>
      <t>, 70°C, 450/750V</t>
    </r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</si>
  <si>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10 MM2</t>
    </r>
    <r>
      <rPr>
        <sz val="10"/>
        <color rgb="FF000000"/>
        <rFont val="Calibri Light"/>
        <family val="2"/>
      </rPr>
      <t>, 70°C, 450/750V</t>
    </r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</si>
  <si>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16 MM2</t>
    </r>
    <r>
      <rPr>
        <sz val="10"/>
        <color rgb="FF000000"/>
        <rFont val="Calibri Light"/>
        <family val="2"/>
      </rPr>
      <t>, 70°C, 450/750V</t>
    </r>
  </si>
  <si>
    <t>ED-8903</t>
  </si>
  <si>
    <t>CABO DE COBRE FLEXÍVEL, CLASSE 5, ISOLAMENTO TIPO LSHF/ATOX, NÃO HALOGENADO, ANTICHAMA, TERMOPLÁSTICO, UNIPOLAR, SEÇÃO 25 MM2, 90°C, 0,6/1KV</t>
  </si>
  <si>
    <t>ED - 8905</t>
  </si>
  <si>
    <r>
      <t xml:space="preserve">CABO DE COBRE FLEXÍVEL, CLASSE 5, ISOLAMENTO TIPO LSHF/ATOX, NÃO HALOGENADO, ANTICHAMA, TERMOPLÁSTICO, UNIPOLAR, SEÇÃO </t>
    </r>
    <r>
      <rPr>
        <b/>
        <sz val="10"/>
        <color rgb="FF000000"/>
        <rFont val="Calibri Light"/>
        <family val="2"/>
      </rPr>
      <t>50 MM2</t>
    </r>
    <r>
      <rPr>
        <sz val="10"/>
        <color rgb="FF000000"/>
        <rFont val="Calibri Light"/>
        <family val="2"/>
      </rPr>
      <t>, 90°C, 0,6/1KV</t>
    </r>
  </si>
  <si>
    <t>3.3.9</t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</si>
  <si>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70 MM2</t>
    </r>
    <r>
      <rPr>
        <sz val="10"/>
        <color rgb="FF000000"/>
        <rFont val="Calibri Light"/>
        <family val="2"/>
      </rPr>
      <t>, 90°C, 0,6/1KV</t>
    </r>
  </si>
  <si>
    <t>3.3.10</t>
  </si>
  <si>
    <r>
      <t>CABO DE COBRE FLEXÍVEL, CLASSE 5, ISOLAMENTO TIPO LSHF/ATOX, NÃO HALOGENADO, ANTICHAMA, TERMOPLÁSTICO, UNIPOLAR, SEÇÃO</t>
    </r>
    <r>
      <rPr>
        <b/>
        <sz val="10"/>
        <color rgb="FF000000"/>
        <rFont val="Calibri Light"/>
        <family val="2"/>
      </rPr>
      <t xml:space="preserve"> 120 MM2</t>
    </r>
    <r>
      <rPr>
        <sz val="10"/>
        <color rgb="FF000000"/>
        <rFont val="Calibri Light"/>
        <family val="2"/>
      </rPr>
      <t>, 90°C, 0,6/1KV</t>
    </r>
  </si>
  <si>
    <r>
      <rPr>
        <b/>
        <sz val="10"/>
        <color rgb="FF000000"/>
        <rFont val="Calibri Light"/>
        <family val="2"/>
      </rPr>
      <t>TOMADA PISO</t>
    </r>
    <r>
      <rPr>
        <sz val="10"/>
        <color rgb="FF000000"/>
        <rFont val="Calibri Light"/>
        <family val="2"/>
      </rPr>
      <t xml:space="preserve"> DE EMBUTIR (1 MÓDULO), 2P+T 10 A - FORNECIMENTO E INSTALAÇÃO.</t>
    </r>
  </si>
  <si>
    <r>
      <rPr>
        <b/>
        <sz val="10"/>
        <color rgb="FF000000"/>
        <rFont val="Calibri Light"/>
        <family val="2"/>
      </rPr>
      <t>TOMADA BAIXA</t>
    </r>
    <r>
      <rPr>
        <sz val="10"/>
        <color rgb="FF000000"/>
        <rFont val="Calibri Light"/>
        <family val="2"/>
      </rPr>
      <t xml:space="preserve"> DE EMBUTIR (1 MÓDULO), 2P+T 10 A, INCLUINDO SUPORTE E PLACA - FORNECIMENTO E INSTALAÇÃO.</t>
    </r>
  </si>
  <si>
    <r>
      <rPr>
        <b/>
        <sz val="10"/>
        <color rgb="FF000000"/>
        <rFont val="Calibri Light"/>
        <family val="2"/>
      </rPr>
      <t>TOMADA MÉDIA</t>
    </r>
    <r>
      <rPr>
        <sz val="10"/>
        <color rgb="FF000000"/>
        <rFont val="Calibri Light"/>
        <family val="2"/>
      </rPr>
      <t xml:space="preserve"> DE EMBUTIR (1 MÓDULO), 2P+T 10 A, INCLUINDO SUPORTE E PLACA - FORNECIMENTO E INSTALAÇÃO.</t>
    </r>
  </si>
  <si>
    <r>
      <rPr>
        <b/>
        <sz val="10"/>
        <color rgb="FF000000"/>
        <rFont val="Calibri Light"/>
        <family val="2"/>
      </rPr>
      <t xml:space="preserve">TOMADA ALTA/TETO </t>
    </r>
    <r>
      <rPr>
        <sz val="10"/>
        <color rgb="FF000000"/>
        <rFont val="Calibri Light"/>
        <family val="2"/>
      </rPr>
      <t>DE EMBUTIR (1 MÓDULO), 2P+T 10 A, INCLUINDO SUPORTE E PLACA - FORNECIMENTO E INSTALAÇÃO.</t>
    </r>
  </si>
  <si>
    <r>
      <rPr>
        <b/>
        <sz val="10"/>
        <color rgb="FF000000"/>
        <rFont val="Calibri Light"/>
        <family val="2"/>
      </rPr>
      <t>TOMADA BAIXA</t>
    </r>
    <r>
      <rPr>
        <sz val="10"/>
        <color rgb="FF000000"/>
        <rFont val="Calibri Light"/>
        <family val="2"/>
      </rPr>
      <t xml:space="preserve"> DE EMBUTIR </t>
    </r>
    <r>
      <rPr>
        <b/>
        <sz val="10"/>
        <color rgb="FF000000"/>
        <rFont val="Calibri Light"/>
        <family val="2"/>
      </rPr>
      <t>(2 MÓDULOS)</t>
    </r>
    <r>
      <rPr>
        <sz val="10"/>
        <color rgb="FF000000"/>
        <rFont val="Calibri Light"/>
        <family val="2"/>
      </rPr>
      <t>, 2P+T 10 A, INCLUINDO SUPORTE E PLACA - FORNECIMENTO E INSTALAÇÃO.</t>
    </r>
  </si>
  <si>
    <r>
      <rPr>
        <b/>
        <sz val="10"/>
        <color rgb="FF000000"/>
        <rFont val="Calibri Light"/>
        <family val="2"/>
      </rPr>
      <t>TOMADA MÉDIA</t>
    </r>
    <r>
      <rPr>
        <sz val="10"/>
        <color rgb="FF000000"/>
        <rFont val="Calibri Light"/>
        <family val="2"/>
      </rPr>
      <t xml:space="preserve"> DE EMBUTIR (</t>
    </r>
    <r>
      <rPr>
        <b/>
        <sz val="10"/>
        <color rgb="FF000000"/>
        <rFont val="Calibri Light"/>
        <family val="2"/>
      </rPr>
      <t>2 MÓDULOS</t>
    </r>
    <r>
      <rPr>
        <sz val="10"/>
        <color rgb="FF000000"/>
        <rFont val="Calibri Light"/>
        <family val="2"/>
      </rPr>
      <t>), 2P+T 10 A, INCLUINDO SUPORTE E PLACA - FORNECIMENTO E INSTALAÇÃO.</t>
    </r>
  </si>
  <si>
    <t>INTERRUPTOR SIMPLES (1 MÓDULO), 10A/250V, INCLUINDO SUPORTE E PLACA - FORNECIMENTO E INSTALAÇÃO.</t>
  </si>
  <si>
    <t xml:space="preserve">COMPOSIÇÃO PARAMÉTRICA DE PONTO ELÉTRICO DE TOMADA DE USO ESPECÍFICO 2P+T (20A/250V) (PARA CHUVEIRO ELÉTRICO) </t>
  </si>
  <si>
    <t>PONTO COM INTERRUPTOR SIMPLES E TOMADA 110V - EM CAIXA 4"X4"</t>
  </si>
  <si>
    <t>SENSOR DE PRESENÇA , FIXAÇÃO EM PAREDE</t>
  </si>
  <si>
    <t>CP187</t>
  </si>
  <si>
    <t>CAIXA P/ PISO COM SAÍDAS PARA ELETRODUTO E TAMPA BASCULANTE SEM  REBAIXO EM ALUMÍNIO. MÍDIAS OPOSTAS C/ 4 FUROS PARA TOMADAS ELÉTRICAS E 6 FUROS P/ RJ45 KEYSTONE. DIMENSÕES: 18X18X7,5CM OU APROXIMADAS, REFERÊNCIA CP 18 SR ENGEDUTO OU EQUIVALENTE TÉCNICO.</t>
  </si>
  <si>
    <t>CP188</t>
  </si>
  <si>
    <t>CAIXA P/ PISO COM SAÍDAS PARA ELETRODUTO E TAMPA BASCULANTE SEM REBAIXO EM ALUMÍNIO. MÍDIAS OPOSTAS C/ 3 FUROS PARA TOMADAS ELÉTRICAS E 2 FUROS P/ RJ45 KEYSTONE. DIMENSÕES: 18X12X7,5CM OU APROXIMADAS, REFERÊNCIA CP 12 SR ENGEDUTO OU EQUIVALENTE TÉCNICO.</t>
  </si>
  <si>
    <r>
      <t xml:space="preserve">CONDULETE DE ALUMÍNIO, </t>
    </r>
    <r>
      <rPr>
        <b/>
        <sz val="10"/>
        <color rgb="FF000000"/>
        <rFont val="Calibri Light"/>
        <family val="2"/>
      </rPr>
      <t>TIPO B</t>
    </r>
    <r>
      <rPr>
        <sz val="10"/>
        <color rgb="FF000000"/>
        <rFont val="Calibri Light"/>
        <family val="2"/>
      </rPr>
      <t>, PARA ELETRODUTO DE AÇO GALVANIZADO DN 25 MM (1''), APARENTE - FORNECIMENTO E INSTALAÇÃO</t>
    </r>
  </si>
  <si>
    <r>
      <t xml:space="preserve">CONDULETE DE ALUMÍNIO, </t>
    </r>
    <r>
      <rPr>
        <b/>
        <sz val="10"/>
        <rFont val="Calibri Light"/>
        <family val="2"/>
      </rPr>
      <t>TIPO C</t>
    </r>
    <r>
      <rPr>
        <sz val="10"/>
        <rFont val="Calibri Light"/>
        <family val="2"/>
      </rPr>
      <t>, PARA ELETRODUTO DE AÇO GALVANIZADO DN 25 MM (1''), APARENTE - FORNECIMENTO E INSTALAÇÃO</t>
    </r>
  </si>
  <si>
    <r>
      <t xml:space="preserve">CONDULETE DE ALUMÍNIO, </t>
    </r>
    <r>
      <rPr>
        <b/>
        <sz val="10"/>
        <rFont val="Calibri Light"/>
        <family val="2"/>
      </rPr>
      <t>TIPO LR</t>
    </r>
    <r>
      <rPr>
        <sz val="10"/>
        <rFont val="Calibri Light"/>
        <family val="2"/>
      </rPr>
      <t>, PARA ELETRODUTO DE AÇO GALVANIZADO DN 25 MM (1''), APARENTE - FORNECIMENTO E INSTALAÇÃO.</t>
    </r>
  </si>
  <si>
    <t>PINTURA COM TINTA ACRÍLICA DE ACABAMENTO PULVERIZADA SOBRE SUPERFÍCIES METÁLICAS (EXCETO PERFIL) EXECUTADO EM OBRA (02 DEMÃOS) - PRETO FOSCO</t>
  </si>
  <si>
    <t>CP300</t>
  </si>
  <si>
    <t>ELETRODUTO RÍGIDO ROSCÁVEL, PVC, DN 50 MM (1 1/2"), INSTALAÇÃO SUSPENSA, PARA CIRCUITOS TERMINAIS, INSTALADO EM FORROS, COMPLETO E INSTALADO - FORNECIMENTO E INSTALAÇÃO</t>
  </si>
  <si>
    <t>4.1.4</t>
  </si>
  <si>
    <t>ELETRODUTO RÍGIDO ROSCÁVEL, PVC, DN 50 MM (1 1/2"), PARA REDE ENTERRADA DE DISTRIBUIÇÃO DE ENERGIA ELÉTRICA - FORNECIMENTO E INSTALAÇÃO</t>
  </si>
  <si>
    <t>CONJUNTO DE DUAS (2) TOMADAS DE DADOS (CONECTOR RJ45 CAT.6E), COM PLACA 4"X2" DE DOIS (2) POSTOS, INCLUSIVE FORNECIMENTO, INSTALAÇÃO, SUPORTE, MÓDULO E PLACA</t>
  </si>
  <si>
    <t>CABO HDMI 4K 144Hz - FORNECIMENTO E INSTALAÇÃO.</t>
  </si>
  <si>
    <t>PATCH PANEL 24 PORTAS, CATEGORIA 6 - FORNECIMENTO E INSTALAÇÃO.</t>
  </si>
  <si>
    <t>RACK PISO 40U 1000MM 19 PRETO PORTA FRONTAL C/ VISOR ACRIL.</t>
  </si>
  <si>
    <t>ACESSÓRIOS INTERNOS PARA RACK (KIT DE VENTILAÇÃO, GUIA ORGANIZADORA DE CABOS, BANDEJA, TAMPAS E  BANDEJA PARA RACK)</t>
  </si>
  <si>
    <t>ED-48377</t>
  </si>
  <si>
    <t>ORGANIZADOR DE CABOS DE 1U PARA RACK 19".</t>
  </si>
  <si>
    <t>BANDEJA/PRATELEIRA 400MM FIXA 4 PONTOS RACK SERVIDOR 19"</t>
  </si>
  <si>
    <t>CP114</t>
  </si>
  <si>
    <t>PAR DE CAIXA DE SOM AMBIENTE PASSIVA DE SOBREPOR, POTÊNCIA DE 60W RMS, 2VIAS, PRETA, IMPEDÂNCIA DE 8 OHMS. COMPLETA E INSTALADA. REF C321 JBL OU EQUIVALENTE TÉCNICO</t>
  </si>
  <si>
    <t>KIT DE ALARME PARA WC PNE, COMPOSTO POR BOTOEIRA E SIRENE AUDIOVISUAL - FORNECIMENTO E INSTALAÇÃO</t>
  </si>
  <si>
    <t>CP169</t>
  </si>
  <si>
    <t>AMPLIFICADOR DE SOM, 4 X 120W RMS COM 4 OHMS, BIVOLT, ENTRADA P2, RCA, USB, BLUETOOH, CONTROLE DE VOLUME E BALANÇO. REFERÊCIA FRAHM SLIM 4700 .</t>
  </si>
  <si>
    <t>CP170</t>
  </si>
  <si>
    <t>PACTH CORD, CAT6 - 5 METROS - FORNECIMENTO E INSTALAÇÃO</t>
  </si>
  <si>
    <t>CRIMPAGEM, CERTIFICACAO E IDENTIFICACAO DOS CABOS UTP</t>
  </si>
  <si>
    <t>CERTIFICACAO DE CABEAMENTO DE FIBRA OPTICA</t>
  </si>
  <si>
    <t>REGUA 19"" COM 12 TOMADAS 2P+T, 20A</t>
  </si>
  <si>
    <t>4.4.15</t>
  </si>
  <si>
    <t>DISTRIBUIDOR INTERNO OPTICO DIO 24 FIBRAS</t>
  </si>
  <si>
    <t>4.4.16</t>
  </si>
  <si>
    <t xml:space="preserve"> CPOS</t>
  </si>
  <si>
    <t>69.20.180</t>
  </si>
  <si>
    <t>CORDÃO ÓPTICO DUPLEX, MULTIMODO COM CONECTOR LC/LC - 2,5 M</t>
  </si>
  <si>
    <t>4.4.17</t>
  </si>
  <si>
    <t>FORNECIMENTO E INSTALAÇÃO DE NOBREAK NHS PRIME SENOIDALL, REF. 91.C1.030004 (PRIME 3000VA COM 08 BATERIAS SELADAS 7AH/S.120V/C.ETH). COR PRETA. OU SIMILAR.</t>
  </si>
  <si>
    <t>4.4.18</t>
  </si>
  <si>
    <t>CP172</t>
  </si>
  <si>
    <t>PLACA DE COMUNICAÇÃO SNMP/HTTP ETHERNET RJ-45 PARA NOBREAK</t>
  </si>
  <si>
    <t>4.4.19</t>
  </si>
  <si>
    <t>CP173</t>
  </si>
  <si>
    <t>GRAVADOR DE VÍDEO PARA CÂMERAS IP DE 8 CANAIS, COM CAPACIDADE DE GRAVAÇÃO E ARMAZENAMENTO DE IMAGEM POR TRINTA DIAS, CONFORME CADERNO DE DIRETRIZES DE DADOS DO SESC.</t>
  </si>
  <si>
    <t>4.4.20</t>
  </si>
  <si>
    <t>4.4.21</t>
  </si>
  <si>
    <t>CP175</t>
  </si>
  <si>
    <t>MINI-GBIC (SFP) – COMPATÍVEL COM TECNOLOGIA CISCO, MULTIMODO, PADRÃO LC, 1,25 GBPS.</t>
  </si>
  <si>
    <t>4.4.22</t>
  </si>
  <si>
    <t>CP191</t>
  </si>
  <si>
    <t>CONVERSOR HDMIxETHERNETxHDMI, CAT 6, COM SUPORTE FULL HD, CONTEMPLANDO UM RECEPTOR E UM EMISSOR, COM ALCANCE MINIMO DE 100 METROS, COMPRESSÃO DE VÍDEO H264 OU 265. ALIMENTAÇÃO BIVOLT. REFÊRENCIA VEX 3120 HDMI IP INTELBRAS OU EQUIVALENTE TÉCNICO.</t>
  </si>
  <si>
    <t>4.4.23</t>
  </si>
  <si>
    <t>CP192</t>
  </si>
  <si>
    <t>AMPLIFICADOR DE SOM, 2 X 120W RMS COM 4 OHMS, BIVOLT, ENTRADA P2, RCA, USB, BLUETOOH, CONTROLE DE VOLUME E BALANÇO. REFERÊCIA FRAHM SLIM 3800</t>
  </si>
  <si>
    <t>4.4.24</t>
  </si>
  <si>
    <t>CP193</t>
  </si>
  <si>
    <t>MULTIPLICADOR HDMI, 1 ENTRADA HDMI 2.0, 4 SÁIDAS HDMI 2.0, COM SUPORTE A RESOLUÇÃO FULL HD, ALIMENTAÇÃO BIVOLT, REFERENCIA : VEX 3004 splitter INTELBRAS OU EQUIVALENTE TÉCNICO.</t>
  </si>
  <si>
    <t>4.4.25</t>
  </si>
  <si>
    <t>4.4.26</t>
  </si>
  <si>
    <t>CP301</t>
  </si>
  <si>
    <t>CATRACA, CONFORME CADERNO DE DIRETRIZES SESC, REFÊRENCIA CATRACA PEDESTAL HENRY, ADVANCED COM SISTEMA 8X OU EQUIVALENTE TÉCNICO. COMPLETA E INSTALADA</t>
  </si>
  <si>
    <t>4.4.27</t>
  </si>
  <si>
    <t>CP177</t>
  </si>
  <si>
    <t xml:space="preserve">TELEVISÃO 42" OU 43" SMART 4K - RESOLUÇÃO FULL HD, TIPO DE PAINEL LED, COM SISTEMA OPERACIONAL, FREQUÊNCIA NATIVA 60HZ, FUNÇÃO HDR, POTÊNCIA DE ÁUDIO DE 10W RMS, 2 CONEXÕES HDMI 2.0, COM CONTROLE REMOTO, MANUAL E MENU DE CONTROLE EM PORTUGUÊS, BIVOLT, COR PREDOMINANTE PRETO OU CINZA CHUMBO, FIXAÇÃO TIPO VESA 200X200, REFERÊNCIA 43LM6370 LG OU EQUIVALENTE TÉCNICO. </t>
  </si>
  <si>
    <t>4.4.28</t>
  </si>
  <si>
    <t>CP189</t>
  </si>
  <si>
    <t>SUPORTE PARA TV DE AÇO PARA TV PARA FIXAÇÃO NO TETO, PRETO, COM ARTICULAÇÃO HORIZONTAL DE 360°, ARTICULAÇÃO VERTICAL MÍNIMA DE 15°, FIXAÇÃO VESA DE 100X100, 200X200 E 300X300, COMPLETO E INSTALADO.</t>
  </si>
  <si>
    <t>4.4.29</t>
  </si>
  <si>
    <t>CP190</t>
  </si>
  <si>
    <t>KIT DE EXTENSOR PARA SUPORTE DE TV EM AÇO, PRETO, COM 3 METROS DE COMPRIMENTO, COMPLETO E INSTALADO.</t>
  </si>
  <si>
    <t>4.4.30</t>
  </si>
  <si>
    <t>4.4.31</t>
  </si>
  <si>
    <t>CP302</t>
  </si>
  <si>
    <t>EXTRATOR DE ÁUDIO HDMI, 18Gbps COMPATÍVEL COM QUALQUER FONTE, SAÍDA DE ÁUDIO ÓPTICO DIGITAL E ESTÉREO ANALÓGICO. COM SUPORTE A RESOLUÇÃO 4K E HDR. SUPORTE A Dolby TrueHD, Dolby Digital Atmos e DTS-HD Master Audio, taxa de amostragem de áudio até 192kHz, suporte HDCP 2.2 e CEC by-pass. REFERÊNCIA AS-ET-2.0 ALL SYNC. COM CABO PROFISSIONAL P2 STEREO DE 3 METROS, COM DUPLA BLINDAGEM.</t>
  </si>
  <si>
    <t>4.4.32</t>
  </si>
  <si>
    <t>FDE</t>
  </si>
  <si>
    <t>09.06.005</t>
  </si>
  <si>
    <t>CAIXA DE PASSAGEM CHAPA TAMPA PARAFUSADA DE 10X10X8 CM</t>
  </si>
  <si>
    <t>4.4.33</t>
  </si>
  <si>
    <r>
      <t xml:space="preserve">(COMPOSIÇÃO REPRESENTATIVA) DO SERVIÇO DE INSTALAÇÃO DE TUBOS DE PVC, SOLDÁVEL, </t>
    </r>
    <r>
      <rPr>
        <b/>
        <sz val="10"/>
        <color rgb="FF000000"/>
        <rFont val="Calibri Light"/>
        <family val="2"/>
      </rPr>
      <t>ÁGUA FRIA, DN 25 MM</t>
    </r>
    <r>
      <rPr>
        <sz val="10"/>
        <color rgb="FF000000"/>
        <rFont val="Calibri Light"/>
        <family val="2"/>
      </rPr>
      <t xml:space="preserve"> (INSTALADO EM RAMAL, SUB-RAMAL, RAMAL DE DISTRIBUIÇÃO OU PRUMADA), INCLUSIVE CONEXÕES, CORTES E FIXAÇÕES.</t>
    </r>
  </si>
  <si>
    <r>
      <t xml:space="preserve">(COMPOSIÇÃO REPRESENTATIVA) DO SERVIÇO DE INSTALAÇÃO DE TUBOS DE PVC, SOLDÁVEL, </t>
    </r>
    <r>
      <rPr>
        <b/>
        <sz val="10"/>
        <color rgb="FF000000"/>
        <rFont val="Calibri Light"/>
        <family val="2"/>
      </rPr>
      <t>ÁGUA FRIA, DN 40 MM</t>
    </r>
    <r>
      <rPr>
        <sz val="10"/>
        <color rgb="FF000000"/>
        <rFont val="Calibri Light"/>
        <family val="2"/>
      </rPr>
      <t xml:space="preserve"> (INSTALADO EM RAMAL, SUB-RAMAL, RAMAL DE DISTRIBUIÇÃO OU PRUMADA), INCLUSIVE CONEXÕES, CORTES E FIXAÇÕES.</t>
    </r>
  </si>
  <si>
    <r>
      <t xml:space="preserve">(COMPOSIÇÃO REPRESENTATIVA) DO SERVIÇO DE INSTALAÇÃO DE TUBOS DE PVC, SOLDÁVEL, </t>
    </r>
    <r>
      <rPr>
        <b/>
        <sz val="10"/>
        <color rgb="FF000000"/>
        <rFont val="Calibri Light"/>
        <family val="2"/>
      </rPr>
      <t>ÁGUA FRIA, DN 50 MM</t>
    </r>
    <r>
      <rPr>
        <sz val="10"/>
        <color rgb="FF000000"/>
        <rFont val="Calibri Light"/>
        <family val="2"/>
      </rPr>
      <t xml:space="preserve"> (INSTALADO EM RAMAL, SUB-RAMAL, RAMAL DE DISTRIBUIÇÃO OU PRUMADA), INCLUSIVE CONEXÕES, CORTES E FIXAÇÕES.</t>
    </r>
  </si>
  <si>
    <r>
      <t xml:space="preserve">(COMPOSIÇÃO REPRESENTATIVA) DO SERVIÇO DE INSTALAÇÃO DE TUBO DE PVC, SÉRIE R, </t>
    </r>
    <r>
      <rPr>
        <b/>
        <sz val="10"/>
        <color rgb="FF000000"/>
        <rFont val="Calibri Light"/>
        <family val="2"/>
      </rPr>
      <t>ESGOTO PREDIAL, DN 40 MM</t>
    </r>
    <r>
      <rPr>
        <sz val="10"/>
        <color rgb="FF000000"/>
        <rFont val="Calibri Light"/>
        <family val="2"/>
      </rPr>
      <t xml:space="preserve"> (INSTALADO EM RAMAL DE DESCARGA OU RAMAL DE ESGOTO SANITÁRIO), INCLUSIVE CONEXÕES, CORTES E FIXAÇÕES.</t>
    </r>
  </si>
  <si>
    <r>
      <t xml:space="preserve">(COMPOSIÇÃO REPRESENTATIVA) DO SERVIÇO DE INSTALAÇÃO DE TUBO DE PVC, SÉRIE R, </t>
    </r>
    <r>
      <rPr>
        <b/>
        <sz val="10"/>
        <color rgb="FF000000"/>
        <rFont val="Calibri Light"/>
        <family val="2"/>
      </rPr>
      <t>ESGOTO PREDIAL, DN 50 MM</t>
    </r>
    <r>
      <rPr>
        <sz val="10"/>
        <color rgb="FF000000"/>
        <rFont val="Calibri Light"/>
        <family val="2"/>
      </rPr>
      <t xml:space="preserve"> (INSTALADO EM RAMAL DE DESCARGA OU RAMAL DE ESGOTO SANITÁRIO), INCLUSIVE CONEXÕES, CORTES E FIXAÇÕES.</t>
    </r>
  </si>
  <si>
    <r>
      <t xml:space="preserve">(COMPOSIÇÃO REPRESENTATIVA) DO SERVIÇO DE INSTALAÇÃO DE TUBO DE PVC, SÉRIE R, </t>
    </r>
    <r>
      <rPr>
        <b/>
        <sz val="10"/>
        <color rgb="FF000000"/>
        <rFont val="Calibri Light"/>
        <family val="2"/>
      </rPr>
      <t>ESGOTO PREDIAL, DN 75 MM</t>
    </r>
    <r>
      <rPr>
        <sz val="10"/>
        <color rgb="FF000000"/>
        <rFont val="Calibri Light"/>
        <family val="2"/>
      </rPr>
      <t xml:space="preserve"> (INSTALADO EM RAMAL DE DESCARGA OU RAMAL DE ESGOTO SANITÁRIO), INCLUSIVE CONEXÕES, CORTES E FIXAÇÕES.</t>
    </r>
  </si>
  <si>
    <r>
      <t xml:space="preserve">(COMPOSIÇÃO REPRESENTATIVA) DO SERVIÇO DE INSTALAÇÃO DE TUBO DE PVC, SÉRIE R, </t>
    </r>
    <r>
      <rPr>
        <b/>
        <sz val="10"/>
        <color rgb="FF000000"/>
        <rFont val="Calibri Light"/>
        <family val="2"/>
      </rPr>
      <t>ESGOTO PREDIAL, DN 100 MM</t>
    </r>
    <r>
      <rPr>
        <sz val="10"/>
        <color rgb="FF000000"/>
        <rFont val="Calibri Light"/>
        <family val="2"/>
      </rPr>
      <t xml:space="preserve"> (INSTALADO EM RAMAL DE DESCARGA OU RAMAL DE ESGOTO SANITÁRIO), INCLUSIVE CONEXÕES, CORTES E FIXAÇÕES.</t>
    </r>
  </si>
  <si>
    <t>REGISTRO DE ESFERA Ø1.14" - FORNECIMENTO E INSTALAÇÃO</t>
  </si>
  <si>
    <t>5.2.2</t>
  </si>
  <si>
    <t>REGISTRO DE GAVETA Ø3/4" - COM ACABAMENTO E CANOPLA CROMADA - FORNECIMENTO E INSTALAÇÃO</t>
  </si>
  <si>
    <t>CP117</t>
  </si>
  <si>
    <t>RALO LINEAR SIFONADO COM GRELHA METALICA INOX 90cm - TIGRE OU SIMILAR QUALIDADE,  CONFORME PROJETO. FORNECIMENTO E INSTALAÇÃO</t>
  </si>
  <si>
    <t>CAIXA SIFONADA EM PVC 100x100x50mm PROVIDO DE CAIXILHO E TAMPA INOX ABRE-FECHA,  CONFORME PROJETO. FORNECIMENTO E INSTALAÇÃO</t>
  </si>
  <si>
    <t>5.3.3</t>
  </si>
  <si>
    <t>ED-51055</t>
  </si>
  <si>
    <t>CAIXA DE INSPEÇÃO EM PVC, DIÂMETRO DE 30CM, CONFORME PROJETO, FORNECIMENTO E INSTALAÇÃO.</t>
  </si>
  <si>
    <t>86914-A</t>
  </si>
  <si>
    <t>T.1 - TORNEIRA DE PAREDE, PARA USO GERAL, COM ADAPTADOR DE MANGUEIRA, METÁLICA, ACABAMENTO CROMADO, REF.: MOD.: LINHA IZY, CÓD.: 1153.C37, FAB.: DECA OU EQUIVALENTE TÉCNICO, FORNECIDO E INSTALADO COMPLETO CONFORME PROJETO</t>
  </si>
  <si>
    <t>86914-B</t>
  </si>
  <si>
    <t>T.2 - TORNEIRA DE PAREDE, PARA TANQUE, METÁLICA, ACABAMENTO CROMADO, COM DERIVAÇÃO PARA MÁQUINA DE LAVAR ROUPA, REF.: MOD.: LINHA IZY, CÓD.: 1155.C37, FAB.: DECA OU EQUIVALENTE TÉCNICO, FORNECIDO E INSTALADO COMPLETO CONFORME PROJETO</t>
  </si>
  <si>
    <t>86915-A</t>
  </si>
  <si>
    <t>T.3 - TORNEIRA DE MESA, PARA LAVATÓRIO, TIPO ALAVANCA, METÁLICA, ACABAMENTO CROMADO, COM FECHAMENTO AUTOMÁTICO, REF.: MOD.: LINHA PRESMATIC BENEFIT, CÓD.: 00490706, FAB.: DOCOL OU EQUIVALENTE TÉCNICO, FORNECIDO E INSTALADO COMPLETO CONFORME PROJETO</t>
  </si>
  <si>
    <t>86915-B</t>
  </si>
  <si>
    <t>T.4 - TORNEIRA DE MESA, PARA LAVATÓRIO, METÁLICA, ACABAMENTO CROMADO, COM FECHAMENTO AUTOMÁTICO, REF.: MOD.: LINHA PRESMATIC ALFA, CÓD.: 00446106, FAB.: DOCOL OU EQUIVALENTE TÉCNICO, FORNECIDO E INSTALADO COMPLETO CONFORME PROJETO</t>
  </si>
  <si>
    <t>99635-A</t>
  </si>
  <si>
    <t>V.1 - VÁLVULA DE DESCARGA, COM DUPLO ACIONAMENTO, METÁLICA, ACABAMENTO CROMADO, REF.: MOD.: HYDRA DUO, CÓD.: 2545.C.114, FAB.: DECA OU EQUIVALENTE TÉCNICO, FORNECIDO E INSTALADO COMPLETO CONFORME PROJETO</t>
  </si>
  <si>
    <t>99635-B</t>
  </si>
  <si>
    <t>V.2 - VÁLVULA DE DESCARGA, COM ALAVANCA PARA PCD, METÁLICA, ACABAMENTO CROMADO, REF.: MOD.: BENEFIT, CÓD.: 00184906, FAB.: DOCOL OU EQUIVALENTE TÉCNICO, FORNECIDO E INSTALADO COMPLETO CONFORME PROJETO</t>
  </si>
  <si>
    <t>5.4.7</t>
  </si>
  <si>
    <t>99635-C</t>
  </si>
  <si>
    <t>V.3 - VÁLVULA DE DESCARGA, PARA MICTÓRIO HORIZONTAL, COM FECHAMENTO AUTOMÁTICO, METÁLICA, ACABAMENTO CROMADO, REF.: MOD.: DECAMATIC ECO, LINHA CÓD.: 2572.C, FAB.: DECA OU EQUIVALENTE TÉCNICO, FORNECIDO E INSTALADO COMPLETO CONFORME PROJETO</t>
  </si>
  <si>
    <t>5.4.8</t>
  </si>
  <si>
    <t>95469-A</t>
  </si>
  <si>
    <t>L.1 - BACIA SANITÁRIA CONVENCIONAL, SEM ABERTURA FRONTAL, DE LOUÇA, COR BRANCO GELO, REF.: MOD.: LINHA VOGUE PLUS CONFORTO, CÓD.: P.510.17, FAB.: DECA OU EQUIVALENTE TÉCNICO, FORNECIDO E INSTALADO COMPLETO CONFORME PROJETO</t>
  </si>
  <si>
    <t>5.4.9</t>
  </si>
  <si>
    <t>95469-B</t>
  </si>
  <si>
    <t>L.2 - BACIA SANITÁRIA CONVENCIONAL, DE LOUÇA, COR BRANCO GELO, REF.: MOD.: LINHA VOGUE PLUS CONFORTO, CÓD.: P.5.17, FAB.: DECA OU EQUIVALENTE TÉCNICO, FORNECIDO E INSTALADO COMPLETO CONFORME PROJETO</t>
  </si>
  <si>
    <t>5.4.10</t>
  </si>
  <si>
    <t>100858-A</t>
  </si>
  <si>
    <t>L.3 - MICTÓRIO COM SIFÃO INTEGRADO, DE LOUÇA, COR BRANCO GELO, INCLUSIVE ENGATE FLEXÍVEL EM INOX, REF.: CÓD.: M.713.17, FAB.: DECA OU EQUIVALENTE TÉCNICO, FORNECIDO E INSTALADO COMPLETO CONFORME PROJETO</t>
  </si>
  <si>
    <t>5.4.11</t>
  </si>
  <si>
    <t>86901-A</t>
  </si>
  <si>
    <t>L.4 - CUBA OVAL DE EMBUTIR, DE LOUÇA, COR BRANCO GELO, REF.: MOD.: LINHA CUBAS DE EMBUTIR, CÓD.: L.37.17, FAB.: DECA OU EQUIVALENTE TÉCNICO, FORNECIDO E INSTALADO COMPLETO CONFORME PROJETO</t>
  </si>
  <si>
    <t>5.4.12</t>
  </si>
  <si>
    <t>86904-A</t>
  </si>
  <si>
    <t>L.5 - LAVATÓRIO SUSPENSO, COM COLUNA, DE LOUÇA, COR BRANCO GELO, REF.: MOD.: LINHA VOGUE PLUS, CÓD.: L.510.17+CS.510.17, FAB.: DECA OU EQUIVALENTE TÉCNICO, FORNECIDO E INSTALADO COMPLETO CONFORME PROJETO</t>
  </si>
  <si>
    <t>5.4.13</t>
  </si>
  <si>
    <t>86872-A</t>
  </si>
  <si>
    <t>L.6 - TANQUE COM COLUNA, DIM.: 295x510x535mm, CAPACIDADE DE 30 LITROS, DE LOUÇA, COR BRANCO GELO, REF.: CÓD.:  TQ.02.17 + CT.25.17, FAB.: DECA OU EQUIVALENTE TÉCNICO, FORNECIDO E INSTALADO COMPLETO CONFORME PROJETO</t>
  </si>
  <si>
    <t>5.4.14</t>
  </si>
  <si>
    <t>100860-A</t>
  </si>
  <si>
    <t>C.1 - CHUVEIRO ELÉTRICO, COM RESISTÊNCIA BLINDADA, COMANDO ELETRÔNICO DE TEMPERATURA, 220V, 7000W, REF.: MOD.: BLINDUCHA, FAB.: LORENZETTI OU EQUIVALENTE TÉCNICO, FORNECIDO E INSTALADO COMPLETO CONFORME PROJETO</t>
  </si>
  <si>
    <t>5.4.15</t>
  </si>
  <si>
    <t>100860-C</t>
  </si>
  <si>
    <t>C.2 - CHUVEIRO ELÉTRICO COM  DESVIADOR TOTAL E DUCHA MANUAL, 4 TEMPERATURA - 220V, 7800W, MODELO DUCHA FLORENZA COM DESVIADOR MARCA CARDAL OU EQUIVALENTE TÉCNICO. FORNECIDO E INSTALADO COMPLETO CONFORME PROJETO</t>
  </si>
  <si>
    <t>5.4.16</t>
  </si>
  <si>
    <t>100860-B</t>
  </si>
  <si>
    <t>C.3 - DUCHA HIGIÊNICA, COM REGISTRO E DERIVAÇÃO, METÁLICA, ACABAMENTO CROMADO, REF.: MOD.: LINHA IZY, CÓD.:1984.C37.ACT.CR, FAB.: DECA OU EQUIVALENTE TÉCNICO, FORNECIDO E INSTALADO COMPLETO CONFORME PROJETO</t>
  </si>
  <si>
    <t>5.4.17</t>
  </si>
  <si>
    <t>D.1 - DISPENSER, PARA PAPEL TOALHA, TIPO INTERFOLHADO, EM PLÁSTICO DE ALTA RESISTÊNCIA, NA COR BRANCA, REF.: LINHA CRISTAL, MOD.: DTI10, FAB.: SANTHER OU EQUIVALENTE TÉCNICO, FORNECIDO E INSTALADO COMPLETO CONFORME PROJETO</t>
  </si>
  <si>
    <t>5.4.18</t>
  </si>
  <si>
    <t>D.2 - DISPENSER, PARA SABONETE LÍQUIDO A GRANEL, EM PLÁSTICO DE ALTA RESISTÊNCIA, NA COR BRANCA, LINHA CRISTAL, REF.: MOD.: DSL10, FAB.: SANTHER OU EQUIVALENTE TÉCNICO, FORNECIDO E INSTALADO COMPLETO CONFORME PROJETO</t>
  </si>
  <si>
    <t>5.4.19</t>
  </si>
  <si>
    <t>95545-A</t>
  </si>
  <si>
    <t>A.1 - CABIDEIRO, METÁLICO, REF.: LINHA HOPE, MOD.: 00761106, FAB.: DOCOL OU EQUIVALENTE TÉCNICO, FORNECIDO E INSTALADO COMPLETO CONFORME PROJETO</t>
  </si>
  <si>
    <t>5.4.20</t>
  </si>
  <si>
    <t>95544-B</t>
  </si>
  <si>
    <t>A.2 - PAPELEIRA, METÁLICA, REF.: LINHA HOPE, MOD.: 00761206, FAB.: DOCOL OU EQUIVALENTE TÉCNICO, FORNECIDO E INSTALADO COMPLETO CONFORME PROJETO</t>
  </si>
  <si>
    <t>5.4.21</t>
  </si>
  <si>
    <t>95545-B</t>
  </si>
  <si>
    <t>A.3 - SABONETEIRA, EM LOUÇA, EMBUTIDA NA PAREDE, COR BRANCO, REF.: MOD.: A180.17, FAB.: DECA OU EQUIVALENTE TÉCNICO, FORNECIDO E INSTALADO COMPLETO CONFORME PROJETO</t>
  </si>
  <si>
    <t>5.4.22</t>
  </si>
  <si>
    <t>86881-A</t>
  </si>
  <si>
    <t>A.4 - SIFÃO PARA LAVATÓRIO, CÓDIGO 1680.C.100.112, ACABAMENTO CROMADO, LINHA COMPLEMENTO/SIFÃO. MARCA: DECA OU EQUIVALENTE TÉCNICO - ITEM DE OBRA</t>
  </si>
  <si>
    <t>5.4.23</t>
  </si>
  <si>
    <t>100866-A</t>
  </si>
  <si>
    <t>A.6 - BARRA DE APOIO RETA ø 4cm, COMPRIMENTO DE 40cm, EM AÇO INOX, ACABAMENTO CROMADO, COM BUCHAS, PARAFUSOS, ROSETA E BASE DE FIXAÇÃO, REF.: MOD.: PHD ARTIGO 801 OU EQUIVALENTE TÉCNICO. FORNECIDO E INSTALADO COMPLETO CONFORME PROJETO</t>
  </si>
  <si>
    <t>5.4.24</t>
  </si>
  <si>
    <t>100867-A</t>
  </si>
  <si>
    <t>A.7 - BARRA DE APOIO RETA ø 4cm, COMPRIMENTO DE 70cm, EM AÇO INOX, ACABAMENTO CROMADO, COM BUCHAS, PARAFUSOS, ROSETA E BASE DE FIXAÇÃO, REF.: MOD.: PHD ARTIGO 801 OU EQUIVALENTE TÉCNICO. FORNECIDO E INSTALADO COMPLETO CONFORME PROJETO</t>
  </si>
  <si>
    <t>5.4.25</t>
  </si>
  <si>
    <t>100868-A</t>
  </si>
  <si>
    <t>A.8 - BARRA DE APOIO RETA ø 4cm, COMPRIMENTO DE 80cm, EM AÇO INOX, ACABAMENTO CROMADO, COM BUCHAS, PARAFUSOS, ROSETA E BASE DE FIXAÇÃO, REF.: MOD.: PHD ARTIGO 801 OU EQUIVALENTE TÉCNICO. FORNECIDO E INSTALADO COMPLETO CONFORME PROJETO</t>
  </si>
  <si>
    <t>5.4.26</t>
  </si>
  <si>
    <t>100875-A</t>
  </si>
  <si>
    <t>A.9 - CADEIRA ARTICULÁVEL PARA BANHO, FIXADA NA PAREDE, NA COR BRANCA, COM CAPACIDADE DE SUSTENTAÇÃO DE 150KG OU MAIS, REF.: MOD.: 00733426, FAB.: DOCOL OU EQUIVALENTE TÉCNICO. FORNECIDO E INSTALADO COMPLETO CONFORME PROJETO</t>
  </si>
  <si>
    <t>5.4.27</t>
  </si>
  <si>
    <t>SABONETEIRA EM GRANITO E=3CM,  CONFORME PROJETO. FORNECIMENTO E INSTALAÇÃO</t>
  </si>
  <si>
    <t>5.4.28</t>
  </si>
  <si>
    <t>CP198</t>
  </si>
  <si>
    <t>PORTA PARA NICHO DO HIDRÔMETRO EM MDF CRU, PINTADA, CONFORME PROJETO. FORNECIMENTO E INSTALAÇÃO</t>
  </si>
  <si>
    <t>HIDRÔMETRO MULTIJATO  1.1/2", CÚPULA DE POLICARBONATO - CLASSE C, CONFORME PROJETO.</t>
  </si>
  <si>
    <t>CP118</t>
  </si>
  <si>
    <t>B.1 - BEBEDOURO, COM INSTALAÇÃO: ALTURA DE 85cm PARA CRIANÇAS E PCD, ALTURADE DE 95cm PARA ADULTOS, REF.: MODELO PDF 300, FAB.: IBBL OU EQUIVALENTE TÉCNICO, FORNECIDO E INSTALADO COMPLETO CONFORME PROJETO</t>
  </si>
  <si>
    <t>IMPERMEABILIZAÇÃO DE SUPERFÍCIE COM MANTA ASFÁLTICA, DUAS CAMADAS, INCLUSIVE APLICAÇÃO DE PRIMER ASFÁLTICO, E=4MM, CONFORME PROJETO.</t>
  </si>
  <si>
    <t>17.01.020</t>
  </si>
  <si>
    <t>Argamassa de regularização e/ou proteção</t>
  </si>
  <si>
    <t>5.6.5</t>
  </si>
  <si>
    <t>CP119</t>
  </si>
  <si>
    <t xml:space="preserve">EVAPORADORA SIGMA SPLITÃO, GABINETE HORIZONTAL, MODELO RVT + RCT250, CAPACIDADE 25 TR,  TENSÃO 220V / 3F / 60 HZ - INCLUSO ACESSÓRIOS, TERMOSTATO, VÁLVULA DE ESPANSÃO E CALÇOS DE BORRACHA - MARCA HITACHI, FORNECIMENTO E INSTALAÇÃO, CONFORME PROJETO. </t>
  </si>
  <si>
    <t>CP120</t>
  </si>
  <si>
    <t>CONDENSADORA SIDE SMART, DESCARGA HORIZONTAL, MODELO RAS 180 HNCEL, R410A, POTÊNCIA ELÉTRICA 14,14 KW, 220V / 3F / 60 HZ - INCLUSO SUPORTES, REFINETES E ACESSÓRIOS - MARCA HITACHI, FORNECIMENTO E INSTALAÇÃO, CONFORME PROJETO.</t>
  </si>
  <si>
    <t>CP121</t>
  </si>
  <si>
    <t>CONDENSADORA SIDE SMART, DESCARGA HORIZONTAL, MODELO RAS 140 HNCEL, R410A, POTÊNCIA ELÉTRICA 10,40 KW, 220V / 3F / 60 HZ  - INCLUSO SUPORTES, REFINETES E ACESSÓRIOS - MARCA HITACHI, FORNECIMENTO E INSTALAÇÃO, CONFORME PROJETO.</t>
  </si>
  <si>
    <t>CP122</t>
  </si>
  <si>
    <t>CONTROLE REMOTO VIA INTERNET - AIRCLOUD GATEWAY (ETHERNET) - HITACHI - FORNECIMENTO E INSTALAÇÃO</t>
  </si>
  <si>
    <t>CP184</t>
  </si>
  <si>
    <t>EXAUSTOR IN-LINE -  - MULTIVAC AXC 315 OU EQUIVALENTE TÉCNICO - 220V-1F-60HZ - POTÊNCIA: 215 W - INCLUSO SUPORTES E ACESSÓRIOS - FORNECIMENTO E INSTALAÇÃO</t>
  </si>
  <si>
    <t>AR CONDICIONADO SPLIT INVERTER, HI-WALL (PAREDE), 9000 BTUS/H, CICLO FRIO - MARCA MIDEA XTREME SAVE OU EQUIVALENTE TÉCNICO - INCLUSO SUPORTES, ACESSÓRIOS - COMPLETO - FORNECIMENTO E INSTALAÇÃO.</t>
  </si>
  <si>
    <t>SEINFRA</t>
  </si>
  <si>
    <t>C4776</t>
  </si>
  <si>
    <t>REDE FRIGORÍGENA C/ TUBO DE COBRE 1/4" FLEXÍVEL, ISOLADO COM BORRACHA ELASTOMÉRICA, SUSTENTAÇÃO, SOLDA E LIMPEZA - FORNECIMENTO E INSTALAÇÃO</t>
  </si>
  <si>
    <t>C4777</t>
  </si>
  <si>
    <t>REDE FRIGORÍGENA C/ TUBO DE COBRE 3/8" FLEXÍVEL, ISOLADO COM BORRACHA ELASTOMÉRICA, SUSTENTAÇÃO, SOLDA E LIMPEZA - FORNECIMENTO E INSTALAÇÃO</t>
  </si>
  <si>
    <t>C4780</t>
  </si>
  <si>
    <t>REDE FRIGORÍGENA C/ TUBO DE COBRE 3/4" FLEXÍVEL, ISOLADO COM BORRACHA ELASTOMÉRICA, SUSTENTAÇÃO, SOLDA E LIMPEZA - FORNECIMENTO E INSTALAÇÃO</t>
  </si>
  <si>
    <t>C4784</t>
  </si>
  <si>
    <t>REDE FRIGORÍGENA C/ TUBO DE COBRE 1" RÍGIDO, ISOLADO COM BORRACHA ELASTOMÉRICA, SUSTENTAÇÃO, SOLDA E LIMPEZA - FORNECIMENTO E INSTALAÇÃO</t>
  </si>
  <si>
    <t>REDE FRIGORÍGENA C/ TUBO DE COBRE 1.1/8" RÍGIDO, ISOLADO COM BORRACHA ELASTOMÉRICA, SUSTENTAÇÃO, SOLDA E LIMPEZA - FORNECIMENTO E INSTALAÇÃO</t>
  </si>
  <si>
    <t>6.2.6</t>
  </si>
  <si>
    <t>C4786</t>
  </si>
  <si>
    <t>REDE FRIGORÍGENA C/ TUBO DE COBRE 1.1/4" RÍGIDO, ISOLADO COM BORRACHA ELASTOMÉRICA, SUSTENTAÇÃO, SOLDA E LIMPEZA - FORNECIMENTO E INSTALAÇÃO</t>
  </si>
  <si>
    <t>6.2.7</t>
  </si>
  <si>
    <t>CABO MULTIPLAS VIAS CONTROLE 0,6/1KV 5x1,5mm2 - INTERLIGAÇÃO SPLITS - FORNECIMENTO E INSTALAÇÃO</t>
  </si>
  <si>
    <t>6.2.8</t>
  </si>
  <si>
    <t>CABO DE COBRE BLINDADO  - 2X1,50mm² - INTERLIGAÇÃO VRF</t>
  </si>
  <si>
    <t>DUTOS</t>
  </si>
  <si>
    <t>DUTO DE AR EM CHAPA DE AÇO GALVANIZADA #26, CONFORME PROJETO, COM FLANGES, PARAFUSOS, SUPORTES E ACESSÓRIOS - FORNECIMENTO E INSTALAÇÃO.</t>
  </si>
  <si>
    <t>DUTO DE AR EM CHAPA DE AÇO GALVANIZADA #24, CONFORME PROJETO, COM FLANGES, PARAFUSOS, SUPORTES E ACESSÓRIOS - FORNECIMENTO E INSTALAÇÃO.</t>
  </si>
  <si>
    <t>LÃ DE VIDRO PARA DUTOS DE AR-CONDICIONADO - ISOFLEX 4+ - FORNECIMENTO E INSTALAÇÃO</t>
  </si>
  <si>
    <t>6.3.4</t>
  </si>
  <si>
    <t>CP124</t>
  </si>
  <si>
    <t>REDE DE DUTO EM CHAPA DE AÇO GALVANIZADA, TIPO GIROVAL, APARENTE, PINTADO NA COR AMARELO SESC (PANTONE 7408C), PARA INSUFLAMENTO, CONJUNTO COMPLETO, CONFORME PROJETO - FORNECIMENTO E INSTALAÇÃO.</t>
  </si>
  <si>
    <t>6.3.5</t>
  </si>
  <si>
    <t>46.05.050</t>
  </si>
  <si>
    <t>DUTO CIRCULAR EM PVC BRANCO -  ∅200 MM - PARA EXAUSTÃO - INCLUÍDO CONEXÕES, FUROS E SUPORTES - CONFORME PROJETO - FORNECIMENTO E INSTALAÇÃO.</t>
  </si>
  <si>
    <t>6.3.6</t>
  </si>
  <si>
    <t>DUTO CIRCULAR EM PVC BRANCO -  ∅100 MM - PARA EXAUSTÃO - INCLUÍDO CONEXÕES, FUROS E SUPORTES - CONFORME PROJETO - FORNECIMENTO E INSTALAÇÃO.</t>
  </si>
  <si>
    <t>6.3.7</t>
  </si>
  <si>
    <t>DUTO FLEXÍVEL ALUMINIZADO TIPO ALUDEC, ∅100 MM MULTIVAC, CONFORME PROJETO - FORNECIMENTO E INSTALAÇÃO.</t>
  </si>
  <si>
    <t>6.3.8</t>
  </si>
  <si>
    <t>DUTO FLEXÍVEL ALUMINIZADO ISOLADO - TIPO ISODEC, ∅150 MM MULTIVAC, CONFORME PROJETO - FORNECIMENTO E INSTALAÇÃO.</t>
  </si>
  <si>
    <t>6.3.9</t>
  </si>
  <si>
    <t>DUTO FLEXÍVEL ALUMINIZADO ISOLADO - TIPO ISODEC, ∅200 MM MULTIVAC, CONFORME PROJETO - FORNECIMENTO E INSTALAÇÃO.</t>
  </si>
  <si>
    <t>MATERIAIS DE DIFUSÃO</t>
  </si>
  <si>
    <t>CP130</t>
  </si>
  <si>
    <t>GRELHA DE INSUFLAMENTO, DUPLA DEFLEXÃO, COM REGISTRO, 500 X 250, VAZÃO DE 960 M3//H, COR AMARELO SESC (PANTONE 7408C) DIFUSTHERM OU SIMILAR, CONFORME PROJETO - FORNECIMENTO E INSTALAÇÃO.</t>
  </si>
  <si>
    <t>CP131</t>
  </si>
  <si>
    <t>DIFUSOR QUADRADO DE INSUFLAMENTO, 4 VIAS, TAMANHO 4, COM REGISTRO E CAIXA PLENUM, COLARINHO ∅200 MM, VAZÃO 640 M3//H, COR AZUL (PANTONE 288C) DIFUSTHERM OU SIMILAR, CONFORME PROJETO - FORNECIMENTO E INSTALAÇÃO.</t>
  </si>
  <si>
    <t>CP132</t>
  </si>
  <si>
    <t>DIFUSOR QUADRADO DE INSUFLAMENTO, 4 VIAS, TAMANHO 4, COM REGISTRO E CAIXA PLENUM, COLARINHO ∅200 MM, VAZÃO 500 M3//H, COR BRANCO FOSCO DIFUSTHERM OU SIMILAR, CONFORME PROJETO - FORNECIMENTO E INSTALAÇÃO.</t>
  </si>
  <si>
    <t>6.4.4</t>
  </si>
  <si>
    <t>CP133</t>
  </si>
  <si>
    <t>DIFUSOR QUADRADO DE INSUFLAMENTO, 4 VIAS, TAMANHO 3, COM REGISTRO E CAIXA PLENUM, COLARINHO ∅150 MM, VAZÃO 300 M3//H, COR BRANCO FOSCO DIFUSTHERM OU SIMILAR, CONFORME PROJETO - FORNECIMENTO E INSTALAÇÃO.</t>
  </si>
  <si>
    <t>6.4.5</t>
  </si>
  <si>
    <t>CP134</t>
  </si>
  <si>
    <t>GRELHA DE RETORNO, ALETAS FIXAS, 600 X 600, VAZÃO 2.200 M3//H, COR BRANCO FOSCO, CONFORME PROJETO - FORNECIMENTO E INSTALAÇÃO.</t>
  </si>
  <si>
    <t>6.4.6</t>
  </si>
  <si>
    <t>CP135</t>
  </si>
  <si>
    <t>VENEZIANA PARA TOMADA DE AR EXTERNO, FILTRO G4 E DAMPER DE LÂMINAS OPOSTAS, 500 X 500, VAZÃO 5.000 M3//H DIFUSTHERM OU SIMILAR, CONFORME PROJETO - FORNECIMENTO E INSTALAÇÃO.</t>
  </si>
  <si>
    <t>6.4.7</t>
  </si>
  <si>
    <t>CP136</t>
  </si>
  <si>
    <t>ATENUADOR DE RUÍDO, COM CÉLULAS, 1.000 X 600 X 1.860, MODELO DS-20, VAZÃO MÁXIMA 17.000 M3//H TROX, CONFORME PROJETO - FORNECIMENTO E INSTALAÇÃO.</t>
  </si>
  <si>
    <t>6.4.8</t>
  </si>
  <si>
    <t>CP137</t>
  </si>
  <si>
    <t>ATENUADOR DE RUÍDO, COM CÉLULAS, 900 X 500 X 1.860, MODELO DS-20, VAZÃO MÁXIMA 12.000 M3//H TROX, CONFORME PROJETO - FORNECIMENTO E INSTALAÇÃO.</t>
  </si>
  <si>
    <t>6.4.9</t>
  </si>
  <si>
    <t>CP138</t>
  </si>
  <si>
    <t>COLARINHO METÁLICO COM REGISTRO ∅150  MULTIVAC, CONFORME PROJETO - FORNECIMENTO E INSTALAÇÃO.</t>
  </si>
  <si>
    <t>6.4.10</t>
  </si>
  <si>
    <t>CP139</t>
  </si>
  <si>
    <t>COLARINHO METÁLICO COM REGISTRO ∅200  MULTIVAC, CONFORME PROJETO - FORNECIMENTO E INSTALAÇÃO.</t>
  </si>
  <si>
    <t>6.4.11</t>
  </si>
  <si>
    <t>CP140</t>
  </si>
  <si>
    <t>DIFUSOR DVK 100 MULTIVAC, CONFORME PROJETO - FORNECIMENTO E INSTALAÇÃO.</t>
  </si>
  <si>
    <t>6.4.12</t>
  </si>
  <si>
    <t>CP141</t>
  </si>
  <si>
    <t>GRELHA DE EXAUSTÃO PVC ∅200 MULTIVAC, CONFORME PROJETO - FORNECIMENTO E INSTALAÇÃO.</t>
  </si>
  <si>
    <t>EXTINTOR DE INCÊNDIO PORTÁTIL COM CARGA DE PQS DE 4 KG, 2-A:20-B:C, FORNECIMENTO E INSTALAÇÃO, CONFORME PROJETO.</t>
  </si>
  <si>
    <t>EXTINTOR DE INCÊNDIO PORTÁTIL COM CARGA DE CO2 DE 6 KG, CLASSE BC - FORNECIMENTO E INSTALAÇÃO. AF_10/2020_PE</t>
  </si>
  <si>
    <t>PLACAS DE SINALIZAÇÃO FOTOLUMINESCENTES, FORNECIMENTO E INSTALAÇÃO, CONFORME PROJETO</t>
  </si>
  <si>
    <t>LUMINÁRIA DE EMERGÊNCIA, COM 30 LÂMPADAS LED (3 LUX), FORNECIMENTO E INSTALAÇÃO.</t>
  </si>
  <si>
    <t>7.5</t>
  </si>
  <si>
    <t>LUMINÁRIA DE EMERGÊNCIA, COM 30 LÂMPADAS LED (5 LUX), FORNECIMENTO E INSTALAÇÃO.</t>
  </si>
  <si>
    <t>C3506</t>
  </si>
  <si>
    <t>GUARDA CORPO METÁLICO PARA PASSARELA, CONFORME PROJETO. FORNECIMENTO E INSTALAÇÃO</t>
  </si>
  <si>
    <t>8.1.4</t>
  </si>
  <si>
    <t>CHAPA DE BASE EM AÇO ASTM 36. FORNECIMENTO E INSTALAÇÃO</t>
  </si>
  <si>
    <t>CP142</t>
  </si>
  <si>
    <t>ESCADA FIXA TIPO MARINHEIRO, ESTRUTURA DE SUSTENTAÇÃO EM PERFIL CHATO DE AÇO 75x8x3mm (3"x5/16") REVESTIDO COM PINTURA ESMALTE, COR CINZA-CHUMBO, DEGRAU COM CAMADA ANTI-DERRAPANTE EM BARRA REDONDA DE AÇO 19mm DE DIÂMETRO OU 3/4" (7 DEGRAUS/ ESPAÇAMENTO 33cm),  COM ARO DE PROTEÇÃO/ GUARDA-CORPO COM 0,75m DE DIÂMETRO, CONFECCIONADO EM PERFIL DE AÇO REDONDO DE 7/8", CONFORME PROJETO. FORNECIMENTO E INSTALAÇÃO</t>
  </si>
  <si>
    <t>PISO DO MEZANINO EM PAINEL WALL 120x250cm - COMPOSTO DE MADEIRA MINERALIZADA E DUAS CAPAS DE FIBROCIMENTO À BASE DE CIMENTO E FIBRAS DE PVC, REF: BRASILIT-ETERNIT MASTERBOARD SEM PINTURA 40mm x 1,20m x 2,50m OU EQUIVALENTE TÉCNICO, CONFORME PROJETO. FORNECIMENTO E INSTALAÇÃO</t>
  </si>
  <si>
    <t>TUBOS METÁLICOS</t>
  </si>
  <si>
    <t>ESTRUTURA METÁLICA EM PERFIL LAMINADO OU SOLDADO EM AÇO ESTRUTURAL, COM CONEXÕES SOLDADAS, INCLUSOS MÃO DE OBRA, TRANSPORTE E IÇAMENTO UTILIZANDO GUINDASTE (PARA SUPORTE DE PAREDES EM DRYWALL) - FORNECIMENTO E INSTALAÇÃO.</t>
  </si>
  <si>
    <t>9.</t>
  </si>
  <si>
    <t>CP143</t>
  </si>
  <si>
    <r>
      <t>LETRAS CAIXA "</t>
    </r>
    <r>
      <rPr>
        <b/>
        <sz val="10"/>
        <color rgb="FF000000"/>
        <rFont val="Calibri Light"/>
        <family val="2"/>
      </rPr>
      <t>FECOMÉRCIO SESC</t>
    </r>
    <r>
      <rPr>
        <sz val="10"/>
        <color rgb="FF000000"/>
        <rFont val="Calibri Light"/>
        <family val="2"/>
      </rPr>
      <t>" - CHAPA DE AÇO GALVANIZADO 0,80 MM EM FORMATO "CAIXA" 100 MM,  FRONTAL: ACRÍLICO LEITOSO 3 MM, ADESIVO TRANSLÚCIDO PANTONE 288 E PRATA CONTINENTAL - ILUMINAÇÃO: LED BRANCO FRIO, FONTE TRANSFORMADORA ESTABILIZADA 12 VOLTS - 3,5 A BIVOLTAGEM, SENDO NECESSÁRIAS 02 FONTES PARA CADA LETREIRO E FOTOCÉLULAS. - PINTURA EXTERNA: TINTA EPÓXI LÍQUIDA PANTONE 288 C E/OU PRATA CONTINENTAL - FIXAÇÃO: LETRAS FIXADAS INDIVIDUALMENTE COM FITA DUPLA FACE DE ALTA FIXAÇÃO NOS VIDROS (PREVER ADESIVO DE RECORTE ELETRÔNICO JATEADO COM FORMATO DAS LETRAS A SER COLADO NO VIDRO NA PARTE DE  RÁS DAS LETRAS), CONFORME PROJETO.   (CÓD. 1) FORNECIMENTO E INSTALAÇÃO</t>
    </r>
  </si>
  <si>
    <t>CP144</t>
  </si>
  <si>
    <r>
      <t>LETRAS CAIXA "</t>
    </r>
    <r>
      <rPr>
        <b/>
        <sz val="10"/>
        <color rgb="FF000000"/>
        <rFont val="Calibri Light"/>
        <family val="2"/>
      </rPr>
      <t>ACADEMIA SESC | PILATES</t>
    </r>
    <r>
      <rPr>
        <sz val="10"/>
        <color rgb="FF000000"/>
        <rFont val="Calibri Light"/>
        <family val="2"/>
      </rPr>
      <t>" - CHAPA DE AÇO GALVANIZADO 0,80 MM EM FORMATO "CAIXA" 100 MM - FRONTAL: ACRÍLICO LEITOSO 3 MM, ADESIVO TRANSLÚCIDO PANTONE 288 E PRATA CONTINENTAL - ILUMINAÇÃO: LED BRANCO FRIO, FONTE TRANSFORMADORA ESTABILIZADA 12 VOLTS - 3,5 A BIVOLTAGEM, SENDO NECESSÁRIAS 02 FONTES PARA CADA LETREIRO E FOTOCÉLULAS - PINTURA EXTERNA: TINTA EPÓXI LÍQUIDA PRATA CONTINENTAL - FIXAÇÃO: LETRAS FIXADAS INDIVIDUALMENTE COM FITA DUPLA FACE DE ALTA FIXAÇÃO NOS VIDROS (PREVER ADESIVO DE RECORTE ELETRÔNICO JATEADO COM FORMATO DAS LETRAS A SER COLADO NO VIDRO NA PARTE DE TRÁS DAS LETRAS), CONFORME PROJETO.  (CÓD. 2) FORNECIMENTO E INSTALAÇÃO</t>
    </r>
  </si>
  <si>
    <t>CP145</t>
  </si>
  <si>
    <r>
      <t>LETRAS CAIXA "</t>
    </r>
    <r>
      <rPr>
        <b/>
        <sz val="10"/>
        <color rgb="FF000000"/>
        <rFont val="Calibri Light"/>
        <family val="2"/>
      </rPr>
      <t>FECOMÉRCIO | SESC | SENAC</t>
    </r>
    <r>
      <rPr>
        <sz val="10"/>
        <color rgb="FF000000"/>
        <rFont val="Calibri Light"/>
        <family val="2"/>
      </rPr>
      <t>" - CHAPA DE AÇO GALVANIZADO 0,80 MM EM FORMATO "CAIXA" 100 MM - FRONTAL: ACRÍLICO LEITOSO 3 MM, ADESIVO TRANSLÚCIDO PANTONE 288 E PRATA CONTINENTAL - ILUMINAÇÃO: LED BRANCO FRIO, FONTE TRANSFORMADORA ESTABILIZADA 12 VOLTS - 3,5 A BIVOLTAGEM, SENDO NECESSÁRIAS 02 FONTES PARA CADA LETREIRO E FOTOCÉLULAS - PINTURA EXTERNA: TINTA EPÓXI LÍQUIDA PANTONE 288 C E/OU PRATA CONTINENTAL - FIXAÇÃO: LETRAS FIXADAS INDIVIDUALMENTE COM FITA DUPLA FACE DE ALTA FIXAÇÃO NOS VIDROS (PREVER ADESIVO DE RECORTE ELETRÔNICO JATEADO COM FORMATO DAS LETRAS A SER COLADO NO VIDRO NA PARTE DE TRÁS DAS LETRAS), CONFORME PROJETO.   (CÓD. 3) FORNECIMENTO E INSTALAÇÃO.</t>
    </r>
  </si>
  <si>
    <t>9.4</t>
  </si>
  <si>
    <t>CP146</t>
  </si>
  <si>
    <r>
      <rPr>
        <b/>
        <sz val="10"/>
        <color rgb="FF000000"/>
        <rFont val="Calibri Light"/>
        <family val="2"/>
      </rPr>
      <t>TOTEM MURAL / FOLHETEIRO</t>
    </r>
    <r>
      <rPr>
        <sz val="10"/>
        <color rgb="FF000000"/>
        <rFont val="Calibri Light"/>
        <family val="2"/>
      </rPr>
      <t xml:space="preserve"> - ESTRUTURA METÁLICA TUBULAR COM PINTURA PRATA CONTINENTAL - PROTEÇÃO ANTIFERRUGEM - ADESIVO DE RECORTE ELETRÔNICO (LOGOMARCA DO SESC) -CHAPA DE ACRÍLICO BRANCO JATEADO 2MM FIXADA NA HASTE COM ESPAÇAMENTO 1CM NAS LATERAIS (3 FIXADORES TIPO GARRA/SUPORTE 'U' DE CADA LADO) -08 BOLSOS EM ACRÍLICO CRISTAL COM PROFUNDIDADE DE 1,5CM COLADOS NA CHAPA DE ACRÍLICO BRANCO JATEADO.
-ESTRUTURA COMPLEMENTAR DE AÇO GALVANIZADO PARA TRAVAMENTO DO QUADRO -CHAPA DE FERRO 25MM, COM BASE PARA CONTRAPESO DO TOTEM, CONFORME PROJETO.  (CÓD. 41) FORNECIMENTO E INSTALAÇÃO.</t>
    </r>
  </si>
  <si>
    <t>9.5</t>
  </si>
  <si>
    <t>CP147</t>
  </si>
  <si>
    <r>
      <rPr>
        <b/>
        <sz val="10"/>
        <color rgb="FF000000"/>
        <rFont val="Calibri Light"/>
        <family val="2"/>
      </rPr>
      <t xml:space="preserve">PLACA INDICATIVA AMBIENTE </t>
    </r>
    <r>
      <rPr>
        <sz val="10"/>
        <color rgb="FF000000"/>
        <rFont val="Calibri Light"/>
        <family val="2"/>
      </rPr>
      <t>- CHAPA DE ALUMÍNIO 1,2MM - PINTURA AUTOMOTIVA PRATA CONTINENTAL - ADESIVO EM RECORTE ELETRÔNICO AZUL (PANTONE 288C) - FIXADA COM FITA DUPLA FACE DE ALTA FIXAÇÃO, CONFORME PROJETO. (CÓD. 26) FORNECIMENTO E INSTALAÇÃO.</t>
    </r>
  </si>
  <si>
    <t>9.6</t>
  </si>
  <si>
    <t>CP148</t>
  </si>
  <si>
    <r>
      <rPr>
        <b/>
        <sz val="10"/>
        <color rgb="FF000000"/>
        <rFont val="Calibri Light"/>
        <family val="2"/>
      </rPr>
      <t xml:space="preserve">QUADRO BOLSO ACRÍLICO </t>
    </r>
    <r>
      <rPr>
        <sz val="10"/>
        <color rgb="FF000000"/>
        <rFont val="Calibri Light"/>
        <family val="2"/>
      </rPr>
      <t>- ACRÍLICO CRISTAL COM BOLSO COLADO, 0,5CM DE CADA LADO (ESPAÇO PARA 10 FOLHAS A4) - FIXADO COM FITA DUPLA FACE DE ALTA FIXAÇÃO - ACRÍLICO COM FACA ESPECIAL, CONFORME PROJETO. (CÓD 30) FORNECIMENTO E INSTALAÇÃO.</t>
    </r>
  </si>
  <si>
    <t>9.7</t>
  </si>
  <si>
    <t>CP149</t>
  </si>
  <si>
    <r>
      <rPr>
        <b/>
        <sz val="10"/>
        <color rgb="FF000000"/>
        <rFont val="Calibri Light"/>
        <family val="2"/>
      </rPr>
      <t>PLACA INDICATIVA SANITÁRIOS / NÃO FUME -</t>
    </r>
    <r>
      <rPr>
        <sz val="10"/>
        <color rgb="FF000000"/>
        <rFont val="Calibri Light"/>
        <family val="2"/>
      </rPr>
      <t xml:space="preserve"> CHAPA DE ALUMÍNIO 1,2MM - PINTURA AUTOMOTIVA PRATA CONTINENTAL - ADESIVO EM RECORTE ELETRÔNICO AZUL (PANTONE 288C) - FIXADA COM FITA DUPLA FACE DE ALTA FIXAÇÃO, CONFORME PROJETO. (CÓD. 32) FORNECIMENTO E INSTALAÇÃO.</t>
    </r>
  </si>
  <si>
    <t>9.8</t>
  </si>
  <si>
    <t>CP150</t>
  </si>
  <si>
    <r>
      <rPr>
        <b/>
        <sz val="10"/>
        <color rgb="FF000000"/>
        <rFont val="Calibri Light"/>
        <family val="2"/>
      </rPr>
      <t>QUADRO EXPOSITOR DOCUMENTOS -</t>
    </r>
    <r>
      <rPr>
        <sz val="10"/>
        <color rgb="FF000000"/>
        <rFont val="Calibri Light"/>
        <family val="2"/>
      </rPr>
      <t xml:space="preserve"> CHAPA DE AÇO INOX 3MM COM ESTRUTURA EM METALON - BOLSO ACRÍLICO CRISTAL COM FACA ESPECIAL - BOLSOS COLADOS (ESPAÇAR PARA 10 FOLHAS A4) COM PROFUNDIDADE DE 1,5CM - ADESIVO EM RECORTE ELETRÔNICO DA LOGO - FIXAÇÃO ESPAÇADORES CROMADOS 1" - ACABAMENTO COM BOTÃO CROMADO, CONFORME PROJETO. (CÓD 24) FORNECIMENTO E INSTALAÇÃO.</t>
    </r>
  </si>
  <si>
    <t>CP151</t>
  </si>
  <si>
    <t>496 - BALCÃO DA RECEPÇÃO, CONFORME PROJETO. FORNECIMENTO E INSTALAÇÃO</t>
  </si>
  <si>
    <t>CP152</t>
  </si>
  <si>
    <t>497 - ARMÁRIO GUARDA-VOLUME PARA ACADEMIA 6 COLUNAS E 5 LINHAS, CONFORME PROJETO. FORNECIMENTO E INSTALAÇÃO</t>
  </si>
  <si>
    <t>CP153</t>
  </si>
  <si>
    <t>502 - PÚLPITO PARA ACADEMIA, CONFORME PROJETO. FORNECIMENTO E INSTALAÇÃO</t>
  </si>
  <si>
    <t>CP196</t>
  </si>
  <si>
    <t>BANCO EM CONCRETO ARMADO POLIDO PARA VESTIÁRIO FEMININO COM APLICAÇÃO DE VERNIZ FOSCO À BASE D'ÁGUA, COMPLETO CONFORME PROJETO. FORNECIMENTO E INSTALAÇÃO.</t>
  </si>
  <si>
    <t>CP197</t>
  </si>
  <si>
    <t>BANCO EM CONCRETO ARMADO POLIDO PARA VESTIÁRIO MASCULINO COM APLICAÇÃO DE VERNIZ FOSCO À BASE D'ÁGUA, COMPLETO CONFORME PROJETO. FORNECIMENTO E INSTALAÇÃO.</t>
  </si>
  <si>
    <t>CP154</t>
  </si>
  <si>
    <t>ESPELHO ACADEMIA 01 - 187,50x260 (LxA) - ESPELHO CRISTAL COM ESPESSURA DE 6mm - RESISTENTE À CORROSÃO - BORDAS E CANTOS LAPIDADOS RETOS - INSTALADO SOBRE PERFIL METÁLICO, CONFORME PROJETO. FORNECIMENTO E INSTALAÇÃO</t>
  </si>
  <si>
    <t>11.2</t>
  </si>
  <si>
    <t>CP155</t>
  </si>
  <si>
    <t>ESPELHO ACADEMIA 02 - 180x260 (LxA) ESPELHO CRISTAL COM ESPESSURA DE 6mm - RESISTENTE À CORROSÃO - BORDAS E CANTOS LAPIDADOS RETOS - COLADO NA PAREDE, CONFORME PROJETO. FORNECIMENTO E INSTALAÇÃO.</t>
  </si>
  <si>
    <t>11.3</t>
  </si>
  <si>
    <t>CP156</t>
  </si>
  <si>
    <t>ESPELHO PILATES - 150x290 (LxA) ESPELHO CRISTAL COM ESPESSURA DE 6mm - RESISTENTE À CORROSÃO - BORDAS E CANTOS LAPIDADOS RETOS - COLADO NA PAREDE, CONFORME PROJETO. FORNECIMENTO E INSTALAÇÃO.</t>
  </si>
  <si>
    <t>11.4</t>
  </si>
  <si>
    <t>CP157</t>
  </si>
  <si>
    <t>ESPELHO SANITÁRIOS- 50x150 (LxA) ESPELHO CRISTAL COM ESPESSURA DE 6mm - RESISTENTE À CORROSÃO - BORDAS E CANTOS LAPIDADOS RETOS - COLADO NA PAREDE, CONFORME PROJETO. FORNECIMENTO E INSTALAÇÃO.</t>
  </si>
  <si>
    <t>11.5</t>
  </si>
  <si>
    <t>GUARDA-CORPO RECEPÇÃO -546x110cm (LxA) - EM VIDRO TEMPERADO E INCOLOR 10mm - COM COLUNAS EM AÇO INOX TUBULAR - ∅ 5cm, ACAB. ESCOVADO - PRESILHA INOX P/ VIDRO (FURO 15mm) ACAB. ESCOVADO - COM CANOPLA PARA FIXAÇÃO, TUBO SUPERIOR EM AÇO INOX DIAM. 5CM, ESCOVADO, CONFORME PROJETO.</t>
  </si>
  <si>
    <t>SUBESTAÇÃO</t>
  </si>
  <si>
    <t>CABINE DE TRANSFORMAÇÃO DE ENERGIA</t>
  </si>
  <si>
    <t xml:space="preserve">09-15-07
</t>
  </si>
  <si>
    <t>TRANSFORMADOR DE FORÇA À SECO, CLASSE 15KV, ESTRELA ATERRADA, POTENCIA 225KVA - 220/127V MARCA WEG / SIEMENS / CONTRAFO, ITAIPU OU DE SIMILAR QUALIDADE.</t>
  </si>
  <si>
    <t>CP159</t>
  </si>
  <si>
    <r>
      <t xml:space="preserve">QUADRO DE DISTRIBUIÇÃO </t>
    </r>
    <r>
      <rPr>
        <b/>
        <sz val="10"/>
        <rFont val="Calibri Light"/>
        <family val="2"/>
      </rPr>
      <t xml:space="preserve"> "QDG-BT"</t>
    </r>
    <r>
      <rPr>
        <sz val="10"/>
        <rFont val="Calibri Light"/>
        <family val="2"/>
      </rPr>
      <t xml:space="preserve"> - COMPLETO - EM CAIXA METÁLICA DE SOBREPOR - DISJUNTOR GERAL 600A - COM SUBTAMPA EM CHAPA DE AÇO - COM BARRAMENTOS - INCLUSO CAIXA METÁLICA DO BEP E DPS. CONFORME PROJETO, FORNECIMENTO E INSTALAÇÃO</t>
    </r>
  </si>
  <si>
    <t>CP160</t>
  </si>
  <si>
    <t>MUFLAS TERMINAIS USO INTERNO, CONTRÁTEIS A FRIO, 17,5kV</t>
  </si>
  <si>
    <t>09-17-18</t>
  </si>
  <si>
    <t>PÁRA-RAIOS 15 kV, 5KA, POLIMÉRICO.</t>
  </si>
  <si>
    <t>SUPORTE PARA PARA-RAIOS E MUFLAS, INSTALAÇÃO INTERNA</t>
  </si>
  <si>
    <t>CHAVE SECCIONADORA, 400A, 15kV, ABERTURA SEM CARGA, COM BASE PARA FUSÍVEL "HH"(SCR), ATERRAMENTO NA POSIÇÃO ABERTA E INTERTRAVAMENTO TIPO KIRK.</t>
  </si>
  <si>
    <t>1.7</t>
  </si>
  <si>
    <t>09-17-29</t>
  </si>
  <si>
    <t>PLACA DE ADVERTENCIA "ESTA CHAVE NÃO DEVE SER MANOBRADA SOB CARGA" EM PS.</t>
  </si>
  <si>
    <t>1.8</t>
  </si>
  <si>
    <t>PLACA DE ADVERTÊNCIA  "PERIGO DE MORTE - ALTA TENSÃO" EM PS.</t>
  </si>
  <si>
    <t>1.9</t>
  </si>
  <si>
    <t>PLACA DE ADVERTÊNCIA  "EM CASO DE INCÊNDIO, NÃO UTILIZAR ÁGUA" EM PS.</t>
  </si>
  <si>
    <t>1.10</t>
  </si>
  <si>
    <t>CP162</t>
  </si>
  <si>
    <t>VENEZIANA DE VENTILAÇÃO METÁLICA DE 100x50cm</t>
  </si>
  <si>
    <t>1.11</t>
  </si>
  <si>
    <t>CP163</t>
  </si>
  <si>
    <t>TELA DE PROTEÇÃO PARA SEPARAÇÃO DO MÓDULO DE TRANSFORMAÇÃO, DE 245x250cm (LxA) COM PORTA  METÁLICA, DUPLA, DE DIMENSÕES 140x200cm, COM VENEZIANA E FECHADURA.</t>
  </si>
  <si>
    <t>1.12</t>
  </si>
  <si>
    <t>PERFILADO LISO  - EM CHAPA GALVANIZADA, INCLUINDO JUNÇÕES, CURVAS, SUPORTES COM GANCHOS E FIXAÇÃO - PENDURAIS EM BARRA ROSCADA Ø1/4", A CADA 1,5 METROS, SUSTENTADOS POR SUPORTE TIPO ZZ PRESOS A CHUMBADORES CBA - FORNECIMENTO E INSTALAÇÃO.</t>
  </si>
  <si>
    <t>1.13</t>
  </si>
  <si>
    <t>ED-49326</t>
  </si>
  <si>
    <t>ELETRODUTO DE AÇO GALVANIZADO PESADO, (3/4") INCLUSIVE CONEXÕES, SUPORTES E FIXAÇÃO DN 20</t>
  </si>
  <si>
    <t>1.14</t>
  </si>
  <si>
    <t>ED-19510</t>
  </si>
  <si>
    <t>ELETROCALHA LISA (100X50)MM EM CHAPA DE AÇO GALVANIZADO #18, COM TRATAMENTO PRÉ-ZINCADO, INCLUSIVE TAMPA DE ENCAIXE, FIXAÇÃO SUPERIOR, CONEXÕES E ACESSÓRIOS - ALIMENTADOR RAMAL MT - COM SUPORTES E ACESSÓRIOS - FORNECIMENTO E INSTALAÇÃO</t>
  </si>
  <si>
    <t>1.15</t>
  </si>
  <si>
    <t>ELETROCALHA LISA SEM TAMPA - 200x50 - CH22 - COM SUPORTES ESPAÇADO A CADA 1,5 M, EM PERFILADO DE SEÇÃO 38X76 MM - FORNECIMENTO E INSTALAÇÃO</t>
  </si>
  <si>
    <t>1.16</t>
  </si>
  <si>
    <t>BLOCO AUTÔNOMO EM LED PARA ILUMINAÇÃO DE EMERGÊNCIA, AUTONOMIA SUPERIOR A CINCO HORAS.</t>
  </si>
  <si>
    <t>1.17</t>
  </si>
  <si>
    <t>LUMINÁRIA TIPO CALHA DE SOBREPOR -  COM DUAS LÂMPADAS LED DE 20W/127V. FORNECIMENTO E INSTALAÇÃO.</t>
  </si>
  <si>
    <t>1.18</t>
  </si>
  <si>
    <t>VERGALHÃO DE COBRE ELETROLÍTICO BITOLA 3/8" PARA FASES DE MT.</t>
  </si>
  <si>
    <t>1.19</t>
  </si>
  <si>
    <t>CP164</t>
  </si>
  <si>
    <t>FITA DE COBRE ELETROLÍTICO COM SEÇÃO 3/4 x 1/8", FIXADO POR ISOLADORES, PARA ANEL DE ATERRAMENTO.</t>
  </si>
  <si>
    <t>1.20</t>
  </si>
  <si>
    <t>09-17-19</t>
  </si>
  <si>
    <t>TAPETE DE BORRACHA COM ISOLAÇÃO CLASSE 15kV, COM DIMENSÕES 100x100x2,5cm.</t>
  </si>
  <si>
    <t>1.21</t>
  </si>
  <si>
    <t>09-06-93</t>
  </si>
  <si>
    <t>CABO DE COBRE NÚ BITOLA 25mm² PARA ATERRAMENTO DAS PARTERS METÁLICAS DA CABINE, PARA RAIOS POLIMÉRICOS E CARCAÇA DO TRANSFORMADOR</t>
  </si>
  <si>
    <t>1.22</t>
  </si>
  <si>
    <t>CP165</t>
  </si>
  <si>
    <t>TESTES E LAUDOS NECESSÁRIOS PARA A APROVAÇÃO DA ENTRADA DE ENERGIA JUNTO A CONCESSIONÁRIA DE ENERGIA LOCAL, COM ART, REALIZADO POR ENGENHEIRO HABILITADO.</t>
  </si>
  <si>
    <t>1.23</t>
  </si>
  <si>
    <t>CP166</t>
  </si>
  <si>
    <t>CAIXA BEP - DE 350X250X150MM, BRTO. 1"X1/4! X 20CM, PARA EMBUTIR</t>
  </si>
  <si>
    <t>1.24</t>
  </si>
  <si>
    <t>CP167</t>
  </si>
  <si>
    <t>QD-DPS - 320x250x170 mm - COMPLETO, CONFORME PROJETO</t>
  </si>
  <si>
    <t>1.25</t>
  </si>
  <si>
    <r>
      <t>CABO DE COBRE FLEXÍVEL ISOLADO,</t>
    </r>
    <r>
      <rPr>
        <b/>
        <sz val="10"/>
        <rFont val="Calibri Light"/>
        <family val="2"/>
      </rPr>
      <t xml:space="preserve"> 120 MM²</t>
    </r>
    <r>
      <rPr>
        <sz val="10"/>
        <rFont val="Calibri Light"/>
        <family val="2"/>
      </rPr>
      <t>, ANTI-CHAMA  0,6/1,kV, EPR 90° - ATOX "LSFH", PARA DISTRIBUIÇÃO (TRANSFORMADOR ATÉ QDF-BT) - FORNECIMENTO E INSTALAÇÃO.</t>
    </r>
  </si>
  <si>
    <t>1.26</t>
  </si>
  <si>
    <t>CP186</t>
  </si>
  <si>
    <t>QUADRO DE MEDIÇÃO EM CAIXA METÁLICA COM 2 MULTIMEDIDORES DE GRANDEZAS ELÉTRICAS COM DISPLAY EM LED - PADRÃO MODBUS-RTU (MARCAS: SCHNEIDER, KRON, OU EQUIVALENTE TÉCNICO)</t>
  </si>
  <si>
    <t>1.27</t>
  </si>
  <si>
    <t xml:space="preserve">PONTO COM TOMADA SIMPLES 110/220V - EM CONDULETE 3/4"  (PARA MANUTENÇÃO) </t>
  </si>
  <si>
    <t>1.28</t>
  </si>
  <si>
    <t>PONTO COM INTERRUPTOR SIMPLES - 1 TECLA, EM CONDULETE 3/4"</t>
  </si>
  <si>
    <t>1.29</t>
  </si>
  <si>
    <t>FUSÍVEL HH 20A / 15KV</t>
  </si>
  <si>
    <t>1.30</t>
  </si>
  <si>
    <t xml:space="preserve">CABO DE COBRE NÚ BITOLA 95mm² PARA ATERRAMENTO </t>
  </si>
  <si>
    <t>1.31</t>
  </si>
  <si>
    <t>EMOP</t>
  </si>
  <si>
    <t>14.002.0046-0</t>
  </si>
  <si>
    <t>PORTA DE FERRO PARA SUBESTACAO TRANSFORMADORA,COM UMA OU DUA S FOLHAS,QUADRO E MARCO DE BARRAS E CANTONEIRAS,REVESTIDA DE CHAPA DE FERRO GALVANIZADO Nº18,COM PAINEL SUPERIOR FECHADO POR TELA DE ARAME GALVANIZADO Nº10, MALHA DE 2CM, ALTURA DE 30CM, INCLUSIVE FECHO PARA COLOCACAO DE CADEADO, EXCLUSIVE ESTE.FORNECIMENTO E COLOCACAO</t>
  </si>
  <si>
    <t>1.32</t>
  </si>
  <si>
    <t>ALVENARIA DE VEDAÇÃO DE BLOCOS CERÂMICOS FURADOS NA HORIZONTAL DE 11,5X19X19 CM (ESPESSURA 11,5 CM) E ARGAMASSA DE ASSENTAMENTO COM PREPARO MANUAL. AF_12/2021</t>
  </si>
  <si>
    <t>1.33</t>
  </si>
  <si>
    <t>1.34</t>
  </si>
  <si>
    <t>1.35</t>
  </si>
  <si>
    <t>PINTURA LÁTEX ACRÍLICA PREMIUM, APLICAÇÃO MANUAL EM PAREDES, DUAS DEMÃOS. AF_04/2023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</si>
</sst>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&quot;R$&quot;\ #,##0.00"/>
    <numFmt numFmtId="166" formatCode="_-[$R$-416]\ * #,##0.00_-;\-[$R$-416]\ * #,##0.00_-;_-[$R$-416]\ * &quot;-&quot;??_-;_-@_-"/>
    <numFmt numFmtId="167" formatCode="00\-00\-00"/>
  </numFmts>
  <fonts count="56" x14ac:knownFonts="1">
    <font>
      <sz val="11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rgb="FFFFC000"/>
      <name val="Calibri Light"/>
      <family val="2"/>
    </font>
    <font>
      <b/>
      <sz val="26"/>
      <color theme="1"/>
      <name val="Calibri Light"/>
      <family val="2"/>
    </font>
    <font>
      <b/>
      <sz val="22"/>
      <color theme="1"/>
      <name val="Bahnschrift Semi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6"/>
      <color rgb="FFFFFFFF"/>
      <name val="Calibri Light"/>
      <family val="2"/>
    </font>
    <font>
      <b/>
      <u/>
      <sz val="12"/>
      <color theme="1"/>
      <name val="Calibri Light"/>
      <family val="2"/>
    </font>
    <font>
      <b/>
      <sz val="18"/>
      <color rgb="FFFFC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1"/>
    </font>
    <font>
      <sz val="10"/>
      <color rgb="FF000000"/>
      <name val="Calibri Light"/>
      <family val="2"/>
    </font>
    <font>
      <sz val="10"/>
      <name val="Calibri Light"/>
      <family val="2"/>
    </font>
    <font>
      <b/>
      <sz val="10"/>
      <color rgb="FF000000"/>
      <name val="Calibri Light"/>
      <family val="2"/>
    </font>
    <font>
      <b/>
      <sz val="11"/>
      <color theme="0"/>
      <name val="Calibri Light"/>
      <family val="2"/>
    </font>
    <font>
      <b/>
      <u/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2"/>
      <name val="Calibri Light"/>
      <family val="2"/>
    </font>
    <font>
      <b/>
      <sz val="16"/>
      <color rgb="FFFFC000"/>
      <name val="Calibri Light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 Light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u/>
      <sz val="10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1F4E79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 Light"/>
      <family val="2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1"/>
    </font>
    <font>
      <b/>
      <sz val="16"/>
      <color theme="0"/>
      <name val="Calibri Light"/>
      <family val="2"/>
    </font>
    <font>
      <b/>
      <sz val="14"/>
      <name val="Calibri Light"/>
      <family val="2"/>
    </font>
    <font>
      <b/>
      <sz val="11"/>
      <color rgb="FFFF000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 style="thin">
        <color theme="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/>
      <right style="thin">
        <color theme="3" tint="0.39997558519241921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0.39997558519241921"/>
      </left>
      <right style="medium">
        <color indexed="64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4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0.39997558519241921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42" fillId="0" borderId="0"/>
  </cellStyleXfs>
  <cellXfs count="393">
    <xf numFmtId="0" fontId="0" fillId="0" borderId="0" xfId="0"/>
    <xf numFmtId="8" fontId="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/>
    <xf numFmtId="14" fontId="0" fillId="0" borderId="0" xfId="0" applyNumberFormat="1" applyAlignment="1">
      <alignment horizontal="left"/>
    </xf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justify" vertical="center" wrapText="1"/>
    </xf>
    <xf numFmtId="8" fontId="2" fillId="3" borderId="12" xfId="0" applyNumberFormat="1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0" fillId="0" borderId="13" xfId="0" applyBorder="1"/>
    <xf numFmtId="0" fontId="10" fillId="0" borderId="0" xfId="0" applyFont="1" applyAlignment="1">
      <alignment horizontal="center"/>
    </xf>
    <xf numFmtId="0" fontId="0" fillId="0" borderId="21" xfId="0" applyBorder="1"/>
    <xf numFmtId="0" fontId="15" fillId="0" borderId="0" xfId="0" applyFont="1"/>
    <xf numFmtId="0" fontId="13" fillId="0" borderId="0" xfId="0" applyFont="1"/>
    <xf numFmtId="0" fontId="7" fillId="0" borderId="21" xfId="0" applyFont="1" applyBorder="1" applyAlignment="1">
      <alignment horizontal="right" vertical="center"/>
    </xf>
    <xf numFmtId="0" fontId="0" fillId="0" borderId="22" xfId="0" applyBorder="1"/>
    <xf numFmtId="0" fontId="0" fillId="0" borderId="23" xfId="0" applyBorder="1"/>
    <xf numFmtId="0" fontId="12" fillId="0" borderId="23" xfId="0" applyFont="1" applyBorder="1"/>
    <xf numFmtId="14" fontId="13" fillId="0" borderId="23" xfId="0" applyNumberFormat="1" applyFont="1" applyBorder="1" applyAlignment="1">
      <alignment horizontal="left"/>
    </xf>
    <xf numFmtId="0" fontId="19" fillId="0" borderId="1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center" vertical="center" wrapText="1"/>
    </xf>
    <xf numFmtId="44" fontId="22" fillId="7" borderId="12" xfId="0" applyNumberFormat="1" applyFont="1" applyFill="1" applyBorder="1" applyAlignment="1">
      <alignment horizontal="justify" vertical="center" wrapText="1"/>
    </xf>
    <xf numFmtId="44" fontId="3" fillId="0" borderId="1" xfId="3" applyFont="1" applyBorder="1" applyAlignment="1">
      <alignment horizontal="right" vertical="center" wrapText="1"/>
    </xf>
    <xf numFmtId="44" fontId="2" fillId="0" borderId="1" xfId="3" applyFont="1" applyBorder="1" applyAlignment="1">
      <alignment horizontal="justify" vertical="center" wrapText="1"/>
    </xf>
    <xf numFmtId="10" fontId="23" fillId="8" borderId="0" xfId="0" applyNumberFormat="1" applyFont="1" applyFill="1"/>
    <xf numFmtId="0" fontId="13" fillId="0" borderId="0" xfId="0" applyFont="1" applyAlignment="1">
      <alignment horizontal="left"/>
    </xf>
    <xf numFmtId="44" fontId="2" fillId="6" borderId="42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justify" vertical="center" wrapText="1"/>
    </xf>
    <xf numFmtId="44" fontId="4" fillId="0" borderId="1" xfId="3" applyFont="1" applyBorder="1" applyAlignment="1">
      <alignment horizontal="center" vertical="center" wrapText="1"/>
    </xf>
    <xf numFmtId="44" fontId="4" fillId="0" borderId="1" xfId="3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44" fontId="2" fillId="6" borderId="18" xfId="0" applyNumberFormat="1" applyFont="1" applyFill="1" applyBorder="1" applyAlignment="1">
      <alignment vertical="center" wrapText="1"/>
    </xf>
    <xf numFmtId="44" fontId="22" fillId="7" borderId="43" xfId="0" applyNumberFormat="1" applyFont="1" applyFill="1" applyBorder="1" applyAlignment="1">
      <alignment horizontal="justify" vertical="center" wrapText="1"/>
    </xf>
    <xf numFmtId="44" fontId="22" fillId="7" borderId="44" xfId="0" applyNumberFormat="1" applyFont="1" applyFill="1" applyBorder="1" applyAlignment="1">
      <alignment horizontal="justify" vertical="center" wrapText="1"/>
    </xf>
    <xf numFmtId="8" fontId="14" fillId="2" borderId="17" xfId="0" applyNumberFormat="1" applyFont="1" applyFill="1" applyBorder="1" applyAlignment="1">
      <alignment vertical="center" wrapText="1"/>
    </xf>
    <xf numFmtId="8" fontId="14" fillId="2" borderId="15" xfId="0" applyNumberFormat="1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6" fillId="0" borderId="23" xfId="0" applyFont="1" applyBorder="1"/>
    <xf numFmtId="2" fontId="3" fillId="0" borderId="1" xfId="0" applyNumberFormat="1" applyFont="1" applyBorder="1" applyAlignment="1">
      <alignment horizontal="center" vertical="center" wrapText="1"/>
    </xf>
    <xf numFmtId="44" fontId="2" fillId="6" borderId="18" xfId="3" applyFont="1" applyFill="1" applyBorder="1" applyAlignment="1">
      <alignment vertical="center" wrapText="1"/>
    </xf>
    <xf numFmtId="0" fontId="3" fillId="0" borderId="5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" fontId="0" fillId="0" borderId="0" xfId="0" applyNumberFormat="1"/>
    <xf numFmtId="0" fontId="19" fillId="0" borderId="32" xfId="0" applyFont="1" applyBorder="1" applyAlignment="1">
      <alignment horizontal="justify" vertical="center" wrapText="1"/>
    </xf>
    <xf numFmtId="0" fontId="19" fillId="0" borderId="51" xfId="0" applyFont="1" applyBorder="1" applyAlignment="1">
      <alignment horizontal="justify" vertical="center" wrapText="1"/>
    </xf>
    <xf numFmtId="0" fontId="3" fillId="0" borderId="50" xfId="0" applyFont="1" applyBorder="1" applyAlignment="1">
      <alignment horizontal="center" vertical="center" wrapText="1"/>
    </xf>
    <xf numFmtId="44" fontId="3" fillId="0" borderId="50" xfId="3" applyFont="1" applyBorder="1" applyAlignment="1">
      <alignment horizontal="right" vertical="center" wrapText="1"/>
    </xf>
    <xf numFmtId="44" fontId="2" fillId="0" borderId="50" xfId="3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0" fontId="2" fillId="6" borderId="20" xfId="0" applyFont="1" applyFill="1" applyBorder="1" applyAlignment="1">
      <alignment horizontal="justify" vertical="center" wrapText="1"/>
    </xf>
    <xf numFmtId="44" fontId="0" fillId="0" borderId="1" xfId="3" applyFont="1" applyFill="1" applyBorder="1" applyAlignment="1">
      <alignment vertical="center" wrapText="1"/>
    </xf>
    <xf numFmtId="44" fontId="3" fillId="0" borderId="1" xfId="3" applyFont="1" applyFill="1" applyBorder="1" applyAlignment="1">
      <alignment horizontal="right" vertical="center" wrapText="1"/>
    </xf>
    <xf numFmtId="44" fontId="3" fillId="0" borderId="2" xfId="3" applyFont="1" applyFill="1" applyBorder="1" applyAlignment="1">
      <alignment horizontal="justify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justify" vertical="center" wrapText="1"/>
    </xf>
    <xf numFmtId="44" fontId="4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2" fillId="6" borderId="41" xfId="0" applyNumberFormat="1" applyFont="1" applyFill="1" applyBorder="1" applyAlignment="1">
      <alignment vertical="center" wrapText="1"/>
    </xf>
    <xf numFmtId="0" fontId="20" fillId="0" borderId="35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top" wrapText="1"/>
    </xf>
    <xf numFmtId="0" fontId="28" fillId="0" borderId="28" xfId="0" applyFont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justify" vertical="center" wrapText="1"/>
    </xf>
    <xf numFmtId="0" fontId="20" fillId="4" borderId="3" xfId="0" applyFont="1" applyFill="1" applyBorder="1" applyAlignment="1">
      <alignment horizontal="justify" vertical="center" wrapText="1"/>
    </xf>
    <xf numFmtId="0" fontId="34" fillId="0" borderId="0" xfId="0" applyFont="1"/>
    <xf numFmtId="0" fontId="35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14" fontId="37" fillId="0" borderId="0" xfId="0" applyNumberFormat="1" applyFont="1" applyAlignment="1">
      <alignment horizontal="left"/>
    </xf>
    <xf numFmtId="14" fontId="37" fillId="0" borderId="23" xfId="0" applyNumberFormat="1" applyFont="1" applyBorder="1" applyAlignment="1">
      <alignment horizontal="left"/>
    </xf>
    <xf numFmtId="0" fontId="21" fillId="3" borderId="1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center"/>
    </xf>
    <xf numFmtId="14" fontId="13" fillId="0" borderId="23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5" fillId="0" borderId="23" xfId="0" applyFont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39" fillId="0" borderId="23" xfId="0" applyFont="1" applyBorder="1" applyAlignment="1">
      <alignment horizontal="left"/>
    </xf>
    <xf numFmtId="0" fontId="15" fillId="0" borderId="0" xfId="0" applyFont="1" applyAlignment="1">
      <alignment horizontal="left"/>
    </xf>
    <xf numFmtId="44" fontId="3" fillId="0" borderId="1" xfId="3" applyFont="1" applyFill="1" applyBorder="1" applyAlignment="1">
      <alignment horizontal="justify" vertical="center" wrapText="1"/>
    </xf>
    <xf numFmtId="10" fontId="23" fillId="8" borderId="0" xfId="0" applyNumberFormat="1" applyFont="1" applyFill="1" applyAlignment="1">
      <alignment horizontal="center"/>
    </xf>
    <xf numFmtId="0" fontId="40" fillId="0" borderId="0" xfId="0" applyFont="1"/>
    <xf numFmtId="0" fontId="4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167" fontId="43" fillId="0" borderId="56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0" fillId="0" borderId="50" xfId="0" applyFont="1" applyBorder="1" applyAlignment="1">
      <alignment horizontal="justify" vertical="center" wrapText="1"/>
    </xf>
    <xf numFmtId="0" fontId="20" fillId="0" borderId="32" xfId="0" applyFont="1" applyBorder="1" applyAlignment="1">
      <alignment horizontal="left" vertical="center" wrapText="1"/>
    </xf>
    <xf numFmtId="44" fontId="4" fillId="0" borderId="2" xfId="3" applyFont="1" applyFill="1" applyBorder="1" applyAlignment="1">
      <alignment horizontal="center" vertical="center" wrapText="1"/>
    </xf>
    <xf numFmtId="44" fontId="4" fillId="0" borderId="32" xfId="3" applyFont="1" applyFill="1" applyBorder="1" applyAlignment="1">
      <alignment horizontal="center" vertical="center" wrapText="1"/>
    </xf>
    <xf numFmtId="0" fontId="44" fillId="0" borderId="0" xfId="0" applyFont="1"/>
    <xf numFmtId="0" fontId="18" fillId="0" borderId="52" xfId="0" applyFont="1" applyBorder="1" applyAlignment="1">
      <alignment horizontal="left" vertical="top" wrapText="1"/>
    </xf>
    <xf numFmtId="0" fontId="18" fillId="0" borderId="5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top" wrapText="1"/>
    </xf>
    <xf numFmtId="0" fontId="45" fillId="0" borderId="5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44" fontId="30" fillId="9" borderId="18" xfId="0" applyNumberFormat="1" applyFont="1" applyFill="1" applyBorder="1" applyAlignment="1">
      <alignment horizontal="left" vertical="center" wrapText="1"/>
    </xf>
    <xf numFmtId="44" fontId="30" fillId="9" borderId="12" xfId="0" applyNumberFormat="1" applyFont="1" applyFill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44" fontId="3" fillId="0" borderId="50" xfId="3" applyFont="1" applyFill="1" applyBorder="1" applyAlignment="1">
      <alignment horizontal="right" vertical="center" wrapText="1"/>
    </xf>
    <xf numFmtId="44" fontId="3" fillId="0" borderId="50" xfId="3" applyFont="1" applyFill="1" applyBorder="1" applyAlignment="1">
      <alignment horizontal="justify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justify" vertical="center" wrapText="1"/>
    </xf>
    <xf numFmtId="0" fontId="20" fillId="4" borderId="1" xfId="0" applyFont="1" applyFill="1" applyBorder="1" applyAlignment="1">
      <alignment vertical="center" wrapText="1"/>
    </xf>
    <xf numFmtId="44" fontId="22" fillId="7" borderId="12" xfId="3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horizontal="center" vertical="center" wrapText="1"/>
    </xf>
    <xf numFmtId="2" fontId="3" fillId="0" borderId="50" xfId="0" applyNumberFormat="1" applyFont="1" applyBorder="1" applyAlignment="1">
      <alignment horizontal="center" vertical="center" wrapText="1"/>
    </xf>
    <xf numFmtId="0" fontId="20" fillId="0" borderId="51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left"/>
    </xf>
    <xf numFmtId="2" fontId="6" fillId="0" borderId="0" xfId="0" applyNumberFormat="1" applyFont="1"/>
    <xf numFmtId="2" fontId="0" fillId="0" borderId="23" xfId="0" applyNumberFormat="1" applyBorder="1"/>
    <xf numFmtId="2" fontId="1" fillId="2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4" fontId="2" fillId="6" borderId="60" xfId="0" applyNumberFormat="1" applyFont="1" applyFill="1" applyBorder="1" applyAlignment="1">
      <alignment vertical="center" wrapText="1"/>
    </xf>
    <xf numFmtId="44" fontId="2" fillId="6" borderId="69" xfId="0" applyNumberFormat="1" applyFont="1" applyFill="1" applyBorder="1" applyAlignment="1">
      <alignment vertical="center" wrapText="1"/>
    </xf>
    <xf numFmtId="44" fontId="26" fillId="2" borderId="57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horizontal="center"/>
    </xf>
    <xf numFmtId="0" fontId="0" fillId="0" borderId="23" xfId="0" applyBorder="1" applyAlignment="1">
      <alignment horizontal="center"/>
    </xf>
    <xf numFmtId="2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10" fontId="23" fillId="8" borderId="0" xfId="5" applyNumberFormat="1" applyFont="1" applyFill="1"/>
    <xf numFmtId="10" fontId="23" fillId="8" borderId="0" xfId="5" applyNumberFormat="1" applyFont="1" applyFill="1" applyAlignment="1">
      <alignment horizontal="center"/>
    </xf>
    <xf numFmtId="44" fontId="0" fillId="0" borderId="23" xfId="0" applyNumberFormat="1" applyBorder="1"/>
    <xf numFmtId="44" fontId="1" fillId="2" borderId="8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44" fontId="1" fillId="2" borderId="9" xfId="0" applyNumberFormat="1" applyFont="1" applyFill="1" applyBorder="1" applyAlignment="1">
      <alignment horizontal="center" vertical="center" wrapText="1"/>
    </xf>
    <xf numFmtId="44" fontId="3" fillId="0" borderId="1" xfId="3" applyFont="1" applyBorder="1" applyAlignment="1">
      <alignment horizontal="justify" vertical="center" wrapText="1"/>
    </xf>
    <xf numFmtId="44" fontId="3" fillId="0" borderId="1" xfId="3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justify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3" fillId="0" borderId="2" xfId="3" applyFont="1" applyBorder="1" applyAlignment="1">
      <alignment horizontal="justify" vertical="center" wrapText="1"/>
    </xf>
    <xf numFmtId="44" fontId="0" fillId="0" borderId="1" xfId="3" applyFont="1" applyBorder="1" applyAlignment="1">
      <alignment horizontal="left" vertical="center" wrapText="1"/>
    </xf>
    <xf numFmtId="44" fontId="3" fillId="0" borderId="2" xfId="3" applyFont="1" applyBorder="1" applyAlignment="1">
      <alignment horizontal="left" vertical="center" wrapText="1"/>
    </xf>
    <xf numFmtId="44" fontId="0" fillId="0" borderId="1" xfId="3" applyFont="1" applyBorder="1" applyAlignment="1">
      <alignment vertical="center" wrapText="1"/>
    </xf>
    <xf numFmtId="44" fontId="3" fillId="0" borderId="51" xfId="3" applyFont="1" applyBorder="1" applyAlignment="1">
      <alignment horizontal="right" vertical="center" wrapText="1"/>
    </xf>
    <xf numFmtId="44" fontId="3" fillId="0" borderId="51" xfId="3" applyFont="1" applyBorder="1" applyAlignment="1">
      <alignment horizontal="justify" vertical="center" wrapText="1"/>
    </xf>
    <xf numFmtId="44" fontId="3" fillId="0" borderId="50" xfId="3" applyFont="1" applyBorder="1" applyAlignment="1">
      <alignment horizontal="justify" vertical="center" wrapText="1"/>
    </xf>
    <xf numFmtId="44" fontId="3" fillId="0" borderId="2" xfId="3" applyFont="1" applyFill="1" applyBorder="1" applyAlignment="1">
      <alignment horizontal="center" vertical="center" wrapText="1"/>
    </xf>
    <xf numFmtId="44" fontId="3" fillId="0" borderId="4" xfId="3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 wrapText="1"/>
    </xf>
    <xf numFmtId="2" fontId="41" fillId="0" borderId="1" xfId="0" applyNumberFormat="1" applyFont="1" applyBorder="1" applyAlignment="1">
      <alignment horizontal="center" vertical="center" wrapText="1"/>
    </xf>
    <xf numFmtId="10" fontId="0" fillId="0" borderId="0" xfId="5" applyNumberFormat="1" applyFont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8" fontId="47" fillId="2" borderId="17" xfId="0" applyNumberFormat="1" applyFont="1" applyFill="1" applyBorder="1" applyAlignment="1">
      <alignment vertical="center" wrapText="1"/>
    </xf>
    <xf numFmtId="8" fontId="47" fillId="2" borderId="15" xfId="0" applyNumberFormat="1" applyFont="1" applyFill="1" applyBorder="1" applyAlignment="1">
      <alignment vertical="center" wrapText="1"/>
    </xf>
    <xf numFmtId="0" fontId="41" fillId="0" borderId="0" xfId="0" applyFont="1"/>
    <xf numFmtId="0" fontId="33" fillId="0" borderId="54" xfId="0" applyFont="1" applyBorder="1"/>
    <xf numFmtId="0" fontId="41" fillId="0" borderId="54" xfId="0" applyFont="1" applyBorder="1"/>
    <xf numFmtId="0" fontId="46" fillId="0" borderId="54" xfId="0" applyFont="1" applyBorder="1"/>
    <xf numFmtId="9" fontId="41" fillId="0" borderId="54" xfId="0" applyNumberFormat="1" applyFont="1" applyBorder="1"/>
    <xf numFmtId="166" fontId="48" fillId="0" borderId="54" xfId="0" applyNumberFormat="1" applyFont="1" applyBorder="1"/>
    <xf numFmtId="0" fontId="49" fillId="0" borderId="54" xfId="0" applyFont="1" applyBorder="1" applyAlignment="1">
      <alignment horizontal="center"/>
    </xf>
    <xf numFmtId="9" fontId="49" fillId="0" borderId="54" xfId="0" applyNumberFormat="1" applyFont="1" applyBorder="1" applyAlignment="1">
      <alignment horizontal="center"/>
    </xf>
    <xf numFmtId="166" fontId="50" fillId="0" borderId="54" xfId="0" applyNumberFormat="1" applyFont="1" applyBorder="1"/>
    <xf numFmtId="0" fontId="33" fillId="0" borderId="55" xfId="0" applyFont="1" applyBorder="1"/>
    <xf numFmtId="0" fontId="41" fillId="0" borderId="55" xfId="0" applyFont="1" applyBorder="1"/>
    <xf numFmtId="0" fontId="46" fillId="0" borderId="55" xfId="0" applyFont="1" applyBorder="1"/>
    <xf numFmtId="9" fontId="41" fillId="0" borderId="55" xfId="0" applyNumberFormat="1" applyFont="1" applyBorder="1"/>
    <xf numFmtId="166" fontId="48" fillId="0" borderId="55" xfId="0" applyNumberFormat="1" applyFont="1" applyBorder="1"/>
    <xf numFmtId="0" fontId="49" fillId="0" borderId="55" xfId="0" applyFont="1" applyBorder="1" applyAlignment="1">
      <alignment horizontal="center"/>
    </xf>
    <xf numFmtId="9" fontId="49" fillId="0" borderId="55" xfId="0" applyNumberFormat="1" applyFont="1" applyBorder="1" applyAlignment="1">
      <alignment horizontal="center"/>
    </xf>
    <xf numFmtId="166" fontId="50" fillId="0" borderId="55" xfId="0" applyNumberFormat="1" applyFont="1" applyBorder="1"/>
    <xf numFmtId="0" fontId="46" fillId="0" borderId="0" xfId="0" applyFont="1"/>
    <xf numFmtId="166" fontId="48" fillId="0" borderId="0" xfId="0" applyNumberFormat="1" applyFont="1"/>
    <xf numFmtId="0" fontId="33" fillId="0" borderId="0" xfId="0" applyFont="1"/>
    <xf numFmtId="9" fontId="41" fillId="0" borderId="0" xfId="0" applyNumberFormat="1" applyFont="1"/>
    <xf numFmtId="9" fontId="49" fillId="0" borderId="0" xfId="0" applyNumberFormat="1" applyFont="1" applyAlignment="1">
      <alignment horizontal="center"/>
    </xf>
    <xf numFmtId="166" fontId="50" fillId="0" borderId="0" xfId="0" applyNumberFormat="1" applyFont="1"/>
    <xf numFmtId="0" fontId="25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9" fontId="0" fillId="0" borderId="0" xfId="5" applyFont="1"/>
    <xf numFmtId="165" fontId="40" fillId="0" borderId="0" xfId="0" applyNumberFormat="1" applyFont="1"/>
    <xf numFmtId="0" fontId="4" fillId="0" borderId="1" xfId="0" applyFont="1" applyBorder="1" applyAlignment="1">
      <alignment horizontal="justify" vertical="center" wrapText="1"/>
    </xf>
    <xf numFmtId="44" fontId="41" fillId="0" borderId="1" xfId="3" applyFont="1" applyBorder="1" applyAlignment="1">
      <alignment vertical="center" wrapText="1"/>
    </xf>
    <xf numFmtId="44" fontId="4" fillId="0" borderId="2" xfId="3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justify" vertical="center" wrapText="1"/>
    </xf>
    <xf numFmtId="44" fontId="5" fillId="0" borderId="1" xfId="3" applyFont="1" applyBorder="1" applyAlignment="1">
      <alignment horizontal="justify" vertical="center" wrapText="1"/>
    </xf>
    <xf numFmtId="44" fontId="4" fillId="0" borderId="1" xfId="3" applyFont="1" applyBorder="1" applyAlignment="1">
      <alignment horizontal="justify" vertical="center" wrapText="1"/>
    </xf>
    <xf numFmtId="167" fontId="41" fillId="0" borderId="56" xfId="0" applyNumberFormat="1" applyFont="1" applyBorder="1" applyAlignment="1">
      <alignment horizontal="center" vertical="center"/>
    </xf>
    <xf numFmtId="44" fontId="4" fillId="0" borderId="2" xfId="3" applyFont="1" applyFill="1" applyBorder="1" applyAlignment="1">
      <alignment horizontal="justify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wrapText="1"/>
    </xf>
    <xf numFmtId="167" fontId="41" fillId="0" borderId="32" xfId="0" applyNumberFormat="1" applyFont="1" applyBorder="1" applyAlignment="1">
      <alignment horizontal="center" vertical="center"/>
    </xf>
    <xf numFmtId="167" fontId="41" fillId="0" borderId="32" xfId="0" quotePrefix="1" applyNumberFormat="1" applyFont="1" applyBorder="1" applyAlignment="1">
      <alignment horizontal="center" vertical="center"/>
    </xf>
    <xf numFmtId="44" fontId="5" fillId="0" borderId="1" xfId="3" applyFont="1" applyFill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44" fontId="4" fillId="0" borderId="3" xfId="3" applyFont="1" applyFill="1" applyBorder="1" applyAlignment="1">
      <alignment horizontal="justify" vertical="center" wrapText="1"/>
    </xf>
    <xf numFmtId="2" fontId="4" fillId="0" borderId="6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6" fillId="0" borderId="59" xfId="0" applyFont="1" applyBorder="1"/>
    <xf numFmtId="0" fontId="0" fillId="0" borderId="9" xfId="0" applyBorder="1"/>
    <xf numFmtId="44" fontId="4" fillId="0" borderId="1" xfId="3" applyFont="1" applyBorder="1" applyAlignment="1">
      <alignment vertical="center" wrapText="1"/>
    </xf>
    <xf numFmtId="0" fontId="5" fillId="6" borderId="11" xfId="0" applyFont="1" applyFill="1" applyBorder="1" applyAlignment="1">
      <alignment horizontal="justify" vertical="center" wrapText="1"/>
    </xf>
    <xf numFmtId="44" fontId="4" fillId="0" borderId="2" xfId="3" applyFont="1" applyBorder="1" applyAlignment="1">
      <alignment horizontal="left" vertical="center" wrapText="1"/>
    </xf>
    <xf numFmtId="0" fontId="52" fillId="0" borderId="31" xfId="0" applyFont="1" applyBorder="1" applyAlignment="1">
      <alignment horizontal="left" vertical="center" wrapText="1"/>
    </xf>
    <xf numFmtId="0" fontId="52" fillId="0" borderId="33" xfId="0" applyFont="1" applyBorder="1" applyAlignment="1">
      <alignment horizontal="left" vertical="center" wrapText="1"/>
    </xf>
    <xf numFmtId="0" fontId="5" fillId="6" borderId="20" xfId="0" applyFont="1" applyFill="1" applyBorder="1" applyAlignment="1">
      <alignment horizontal="justify" vertical="center" wrapText="1"/>
    </xf>
    <xf numFmtId="0" fontId="20" fillId="0" borderId="34" xfId="0" applyFont="1" applyBorder="1" applyAlignment="1">
      <alignment horizontal="left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44" fontId="4" fillId="0" borderId="50" xfId="3" applyFont="1" applyBorder="1" applyAlignment="1">
      <alignment horizontal="center" vertical="center" wrapText="1"/>
    </xf>
    <xf numFmtId="44" fontId="4" fillId="0" borderId="50" xfId="3" applyFont="1" applyBorder="1" applyAlignment="1">
      <alignment horizontal="right" vertical="center" wrapText="1"/>
    </xf>
    <xf numFmtId="44" fontId="4" fillId="0" borderId="50" xfId="3" applyFont="1" applyBorder="1" applyAlignment="1">
      <alignment horizontal="justify" vertical="center" wrapText="1"/>
    </xf>
    <xf numFmtId="10" fontId="4" fillId="0" borderId="50" xfId="0" applyNumberFormat="1" applyFont="1" applyBorder="1" applyAlignment="1">
      <alignment horizontal="center" vertical="center" wrapText="1"/>
    </xf>
    <xf numFmtId="44" fontId="5" fillId="0" borderId="50" xfId="3" applyFont="1" applyBorder="1" applyAlignment="1">
      <alignment horizontal="justify" vertical="center" wrapText="1"/>
    </xf>
    <xf numFmtId="0" fontId="5" fillId="6" borderId="36" xfId="0" applyFont="1" applyFill="1" applyBorder="1" applyAlignment="1">
      <alignment horizontal="justify" vertical="center" wrapText="1"/>
    </xf>
    <xf numFmtId="2" fontId="4" fillId="0" borderId="32" xfId="0" applyNumberFormat="1" applyFont="1" applyBorder="1" applyAlignment="1">
      <alignment horizontal="center" vertical="center" wrapText="1"/>
    </xf>
    <xf numFmtId="44" fontId="4" fillId="0" borderId="4" xfId="3" applyFont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justify" vertical="center" wrapText="1"/>
    </xf>
    <xf numFmtId="44" fontId="4" fillId="0" borderId="32" xfId="3" applyFont="1" applyBorder="1" applyAlignment="1">
      <alignment horizontal="center" vertical="center" wrapText="1"/>
    </xf>
    <xf numFmtId="44" fontId="4" fillId="0" borderId="32" xfId="3" applyFont="1" applyBorder="1" applyAlignment="1">
      <alignment horizontal="justify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2" fontId="41" fillId="0" borderId="3" xfId="0" applyNumberFormat="1" applyFont="1" applyBorder="1" applyAlignment="1">
      <alignment horizontal="center" vertical="center" wrapText="1"/>
    </xf>
    <xf numFmtId="44" fontId="41" fillId="0" borderId="1" xfId="0" applyNumberFormat="1" applyFont="1" applyBorder="1" applyAlignment="1">
      <alignment vertical="center" wrapText="1"/>
    </xf>
    <xf numFmtId="44" fontId="4" fillId="0" borderId="1" xfId="3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justify" vertical="center" wrapText="1"/>
    </xf>
    <xf numFmtId="44" fontId="41" fillId="0" borderId="51" xfId="3" applyFont="1" applyBorder="1" applyAlignment="1">
      <alignment vertical="center" wrapText="1"/>
    </xf>
    <xf numFmtId="44" fontId="4" fillId="0" borderId="51" xfId="3" applyFont="1" applyBorder="1" applyAlignment="1">
      <alignment horizontal="right" vertical="center" wrapText="1"/>
    </xf>
    <xf numFmtId="44" fontId="4" fillId="0" borderId="51" xfId="3" applyFont="1" applyBorder="1" applyAlignment="1">
      <alignment horizontal="justify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0" fontId="5" fillId="6" borderId="64" xfId="0" applyFont="1" applyFill="1" applyBorder="1" applyAlignment="1">
      <alignment horizontal="justify" vertical="center" wrapText="1"/>
    </xf>
    <xf numFmtId="0" fontId="52" fillId="0" borderId="32" xfId="0" applyFont="1" applyBorder="1" applyAlignment="1">
      <alignment horizontal="left" vertical="center" wrapText="1"/>
    </xf>
    <xf numFmtId="44" fontId="41" fillId="0" borderId="50" xfId="3" applyFont="1" applyBorder="1" applyAlignment="1">
      <alignment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8" fontId="4" fillId="0" borderId="50" xfId="0" applyNumberFormat="1" applyFont="1" applyBorder="1" applyAlignment="1">
      <alignment horizontal="right" vertical="center" wrapText="1"/>
    </xf>
    <xf numFmtId="44" fontId="41" fillId="0" borderId="1" xfId="3" applyFont="1" applyFill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41" fillId="4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41" fillId="4" borderId="1" xfId="0" applyNumberFormat="1" applyFont="1" applyFill="1" applyBorder="1" applyAlignment="1">
      <alignment horizontal="center" vertical="center" wrapText="1"/>
    </xf>
    <xf numFmtId="44" fontId="41" fillId="4" borderId="1" xfId="3" applyFont="1" applyFill="1" applyBorder="1" applyAlignment="1">
      <alignment vertical="center" wrapText="1"/>
    </xf>
    <xf numFmtId="44" fontId="4" fillId="4" borderId="1" xfId="3" applyFont="1" applyFill="1" applyBorder="1" applyAlignment="1">
      <alignment horizontal="right" vertical="center" wrapText="1"/>
    </xf>
    <xf numFmtId="3" fontId="41" fillId="0" borderId="1" xfId="0" applyNumberFormat="1" applyFont="1" applyBorder="1" applyAlignment="1">
      <alignment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4" fontId="2" fillId="0" borderId="50" xfId="3" applyFont="1" applyFill="1" applyBorder="1" applyAlignment="1">
      <alignment horizontal="justify" vertical="center" wrapText="1"/>
    </xf>
    <xf numFmtId="0" fontId="19" fillId="0" borderId="2" xfId="0" applyFont="1" applyBorder="1" applyAlignment="1">
      <alignment horizontal="justify" vertical="center" wrapText="1"/>
    </xf>
    <xf numFmtId="44" fontId="3" fillId="0" borderId="51" xfId="3" applyFont="1" applyFill="1" applyBorder="1" applyAlignment="1">
      <alignment horizontal="right" vertical="center" wrapText="1"/>
    </xf>
    <xf numFmtId="44" fontId="3" fillId="0" borderId="51" xfId="3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44" fontId="31" fillId="0" borderId="1" xfId="3" applyFont="1" applyFill="1" applyBorder="1" applyAlignment="1">
      <alignment horizontal="justify" vertical="center" wrapText="1"/>
    </xf>
    <xf numFmtId="44" fontId="31" fillId="0" borderId="1" xfId="3" applyFont="1" applyFill="1" applyBorder="1" applyAlignment="1">
      <alignment horizontal="center" vertical="center" wrapText="1"/>
    </xf>
    <xf numFmtId="0" fontId="0" fillId="0" borderId="58" xfId="0" applyBorder="1"/>
    <xf numFmtId="0" fontId="41" fillId="0" borderId="0" xfId="0" applyFont="1" applyAlignment="1">
      <alignment vertical="top" wrapText="1"/>
    </xf>
    <xf numFmtId="0" fontId="34" fillId="0" borderId="0" xfId="0" applyFont="1" applyAlignment="1">
      <alignment vertical="center"/>
    </xf>
    <xf numFmtId="44" fontId="53" fillId="2" borderId="57" xfId="0" applyNumberFormat="1" applyFont="1" applyFill="1" applyBorder="1" applyAlignment="1">
      <alignment vertical="center" wrapText="1"/>
    </xf>
    <xf numFmtId="10" fontId="3" fillId="0" borderId="50" xfId="0" applyNumberFormat="1" applyFont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4" fillId="0" borderId="51" xfId="3" applyFont="1" applyFill="1" applyBorder="1" applyAlignment="1">
      <alignment horizontal="justify" vertical="center" wrapText="1"/>
    </xf>
    <xf numFmtId="44" fontId="41" fillId="0" borderId="51" xfId="3" applyFont="1" applyFill="1" applyBorder="1" applyAlignment="1">
      <alignment vertical="center" wrapText="1"/>
    </xf>
    <xf numFmtId="44" fontId="4" fillId="0" borderId="51" xfId="3" applyFont="1" applyFill="1" applyBorder="1" applyAlignment="1">
      <alignment horizontal="right" vertical="center" wrapText="1"/>
    </xf>
    <xf numFmtId="0" fontId="20" fillId="4" borderId="20" xfId="0" applyFont="1" applyFill="1" applyBorder="1" applyAlignment="1">
      <alignment horizontal="justify" vertical="center" wrapText="1"/>
    </xf>
    <xf numFmtId="0" fontId="2" fillId="6" borderId="64" xfId="0" applyFont="1" applyFill="1" applyBorder="1" applyAlignment="1">
      <alignment horizontal="justify" vertical="center" wrapText="1"/>
    </xf>
    <xf numFmtId="0" fontId="49" fillId="0" borderId="54" xfId="0" applyFont="1" applyBorder="1"/>
    <xf numFmtId="9" fontId="49" fillId="0" borderId="54" xfId="0" applyNumberFormat="1" applyFont="1" applyBorder="1"/>
    <xf numFmtId="166" fontId="49" fillId="0" borderId="54" xfId="0" applyNumberFormat="1" applyFont="1" applyBorder="1"/>
    <xf numFmtId="0" fontId="51" fillId="0" borderId="54" xfId="0" applyFont="1" applyBorder="1" applyAlignment="1">
      <alignment horizontal="center"/>
    </xf>
    <xf numFmtId="0" fontId="49" fillId="0" borderId="56" xfId="0" applyFont="1" applyBorder="1"/>
    <xf numFmtId="9" fontId="49" fillId="0" borderId="56" xfId="0" applyNumberFormat="1" applyFont="1" applyBorder="1"/>
    <xf numFmtId="166" fontId="49" fillId="0" borderId="56" xfId="0" applyNumberFormat="1" applyFont="1" applyBorder="1"/>
    <xf numFmtId="0" fontId="51" fillId="0" borderId="56" xfId="0" applyFont="1" applyBorder="1" applyAlignment="1">
      <alignment horizontal="center"/>
    </xf>
    <xf numFmtId="0" fontId="51" fillId="0" borderId="74" xfId="0" applyFont="1" applyBorder="1"/>
    <xf numFmtId="166" fontId="51" fillId="0" borderId="75" xfId="0" applyNumberFormat="1" applyFont="1" applyBorder="1"/>
    <xf numFmtId="0" fontId="51" fillId="0" borderId="76" xfId="0" applyFont="1" applyBorder="1"/>
    <xf numFmtId="166" fontId="51" fillId="0" borderId="77" xfId="0" applyNumberFormat="1" applyFont="1" applyBorder="1"/>
    <xf numFmtId="0" fontId="54" fillId="6" borderId="66" xfId="0" applyFont="1" applyFill="1" applyBorder="1" applyAlignment="1">
      <alignment vertical="center" wrapText="1"/>
    </xf>
    <xf numFmtId="166" fontId="51" fillId="6" borderId="67" xfId="0" applyNumberFormat="1" applyFont="1" applyFill="1" applyBorder="1"/>
    <xf numFmtId="0" fontId="54" fillId="6" borderId="25" xfId="0" applyFont="1" applyFill="1" applyBorder="1" applyAlignment="1">
      <alignment horizontal="center" vertical="center" wrapText="1"/>
    </xf>
    <xf numFmtId="0" fontId="54" fillId="6" borderId="26" xfId="0" applyFont="1" applyFill="1" applyBorder="1" applyAlignment="1">
      <alignment horizontal="center" vertical="center" wrapText="1"/>
    </xf>
    <xf numFmtId="0" fontId="54" fillId="6" borderId="27" xfId="0" applyFont="1" applyFill="1" applyBorder="1" applyAlignment="1">
      <alignment horizontal="center" vertical="center" wrapText="1"/>
    </xf>
    <xf numFmtId="166" fontId="51" fillId="6" borderId="65" xfId="0" applyNumberFormat="1" applyFont="1" applyFill="1" applyBorder="1" applyAlignment="1">
      <alignment horizontal="left" vertical="center" wrapText="1"/>
    </xf>
    <xf numFmtId="166" fontId="51" fillId="6" borderId="66" xfId="0" applyNumberFormat="1" applyFont="1" applyFill="1" applyBorder="1" applyAlignment="1">
      <alignment horizontal="left" vertical="center" wrapText="1"/>
    </xf>
    <xf numFmtId="0" fontId="5" fillId="6" borderId="72" xfId="0" applyFont="1" applyFill="1" applyBorder="1" applyAlignment="1">
      <alignment horizontal="left" vertical="center" wrapText="1"/>
    </xf>
    <xf numFmtId="0" fontId="5" fillId="6" borderId="55" xfId="0" applyFont="1" applyFill="1" applyBorder="1" applyAlignment="1">
      <alignment horizontal="left" vertical="center" wrapText="1"/>
    </xf>
    <xf numFmtId="0" fontId="5" fillId="6" borderId="73" xfId="0" applyFont="1" applyFill="1" applyBorder="1" applyAlignment="1">
      <alignment horizontal="left" vertical="center" wrapText="1"/>
    </xf>
    <xf numFmtId="0" fontId="33" fillId="6" borderId="2" xfId="4" applyFont="1" applyFill="1" applyBorder="1" applyAlignment="1">
      <alignment horizontal="left" vertical="center" wrapText="1"/>
    </xf>
    <xf numFmtId="0" fontId="33" fillId="6" borderId="3" xfId="4" applyFont="1" applyFill="1" applyBorder="1" applyAlignment="1">
      <alignment horizontal="left" vertical="center" wrapText="1"/>
    </xf>
    <xf numFmtId="0" fontId="47" fillId="2" borderId="14" xfId="0" applyFont="1" applyFill="1" applyBorder="1" applyAlignment="1">
      <alignment horizontal="left" vertical="center" wrapText="1"/>
    </xf>
    <xf numFmtId="0" fontId="47" fillId="2" borderId="15" xfId="0" applyFont="1" applyFill="1" applyBorder="1" applyAlignment="1">
      <alignment horizontal="left" vertical="center" wrapText="1"/>
    </xf>
    <xf numFmtId="0" fontId="47" fillId="2" borderId="16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9" fillId="0" borderId="46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5" fillId="6" borderId="40" xfId="0" applyFont="1" applyFill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5" fillId="6" borderId="37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45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4" fillId="0" borderId="61" xfId="0" applyFont="1" applyBorder="1" applyAlignment="1">
      <alignment horizontal="left" vertical="center" wrapText="1"/>
    </xf>
    <xf numFmtId="0" fontId="5" fillId="6" borderId="39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5" fillId="6" borderId="53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left" vertical="center" wrapText="1"/>
    </xf>
    <xf numFmtId="0" fontId="29" fillId="0" borderId="70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2" fillId="6" borderId="40" xfId="0" applyFont="1" applyFill="1" applyBorder="1" applyAlignment="1">
      <alignment horizontal="left" vertical="center" wrapText="1"/>
    </xf>
    <xf numFmtId="0" fontId="2" fillId="6" borderId="29" xfId="0" applyFont="1" applyFill="1" applyBorder="1" applyAlignment="1">
      <alignment horizontal="left" vertical="center" wrapText="1"/>
    </xf>
    <xf numFmtId="0" fontId="2" fillId="6" borderId="32" xfId="0" applyFont="1" applyFill="1" applyBorder="1" applyAlignment="1">
      <alignment horizontal="left" vertical="center" wrapText="1"/>
    </xf>
    <xf numFmtId="0" fontId="2" fillId="6" borderId="53" xfId="0" applyFont="1" applyFill="1" applyBorder="1" applyAlignment="1">
      <alignment horizontal="left" vertical="center" wrapText="1"/>
    </xf>
    <xf numFmtId="0" fontId="2" fillId="6" borderId="45" xfId="0" applyFont="1" applyFill="1" applyBorder="1" applyAlignment="1">
      <alignment horizontal="left" vertical="center" wrapText="1"/>
    </xf>
    <xf numFmtId="0" fontId="2" fillId="6" borderId="39" xfId="0" applyFont="1" applyFill="1" applyBorder="1" applyAlignment="1">
      <alignment horizontal="left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9" fillId="0" borderId="68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0" fontId="55" fillId="0" borderId="50" xfId="0" applyNumberFormat="1" applyFont="1" applyBorder="1" applyAlignment="1">
      <alignment horizontal="center" vertical="center" wrapText="1"/>
    </xf>
    <xf numFmtId="10" fontId="55" fillId="0" borderId="1" xfId="0" applyNumberFormat="1" applyFont="1" applyBorder="1" applyAlignment="1">
      <alignment horizontal="center" vertical="center" wrapText="1"/>
    </xf>
  </cellXfs>
  <cellStyles count="7">
    <cellStyle name="Hiperlink" xfId="4" builtinId="8"/>
    <cellStyle name="Moeda" xfId="3" builtinId="4"/>
    <cellStyle name="Normal" xfId="0" builtinId="0"/>
    <cellStyle name="Normal 2" xfId="1" xr:uid="{00000000-0005-0000-0000-000003000000}"/>
    <cellStyle name="Normal 3" xfId="6" xr:uid="{00000000-0005-0000-0000-000004000000}"/>
    <cellStyle name="Porcentagem" xfId="5" builtinId="5"/>
    <cellStyle name="Vírgula 2" xfId="2" xr:uid="{00000000-0005-0000-0000-000007000000}"/>
  </cellStyles>
  <dxfs count="0"/>
  <tableStyles count="0" defaultTableStyle="TableStyleMedium2" defaultPivotStyle="PivotStyleMedium9"/>
  <colors>
    <mruColors>
      <color rgb="FFCCFFFF"/>
      <color rgb="FF66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1383244</xdr:colOff>
      <xdr:row>3</xdr:row>
      <xdr:rowOff>80021</xdr:rowOff>
    </xdr:from>
    <xdr:to>
      <xdr:col>14</xdr:col>
      <xdr:colOff>879182</xdr:colOff>
      <xdr:row>6</xdr:row>
      <xdr:rowOff>128986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4619" y="899171"/>
          <a:ext cx="2305813" cy="5918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1328134</xdr:colOff>
      <xdr:row>7</xdr:row>
      <xdr:rowOff>97945</xdr:rowOff>
    </xdr:from>
    <xdr:to>
      <xdr:col>14</xdr:col>
      <xdr:colOff>936919</xdr:colOff>
      <xdr:row>10</xdr:row>
      <xdr:rowOff>81004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9509" y="1660045"/>
          <a:ext cx="2418660" cy="796766"/>
        </a:xfrm>
        <a:prstGeom prst="rect">
          <a:avLst/>
        </a:prstGeom>
      </xdr:spPr>
    </xdr:pic>
    <xdr:clientData/>
  </xdr:twoCellAnchor>
  <xdr:twoCellAnchor editAs="oneCell">
    <xdr:from>
      <xdr:col>1</xdr:col>
      <xdr:colOff>64724</xdr:colOff>
      <xdr:row>4</xdr:row>
      <xdr:rowOff>13415</xdr:rowOff>
    </xdr:from>
    <xdr:to>
      <xdr:col>2</xdr:col>
      <xdr:colOff>751267</xdr:colOff>
      <xdr:row>10</xdr:row>
      <xdr:rowOff>195365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49" y="975440"/>
          <a:ext cx="1115168" cy="1591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1383244</xdr:colOff>
      <xdr:row>3</xdr:row>
      <xdr:rowOff>80021</xdr:rowOff>
    </xdr:from>
    <xdr:to>
      <xdr:col>14</xdr:col>
      <xdr:colOff>1047059</xdr:colOff>
      <xdr:row>6</xdr:row>
      <xdr:rowOff>128986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5544" y="899171"/>
          <a:ext cx="2302240" cy="5918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1328134</xdr:colOff>
      <xdr:row>7</xdr:row>
      <xdr:rowOff>97945</xdr:rowOff>
    </xdr:from>
    <xdr:to>
      <xdr:col>14</xdr:col>
      <xdr:colOff>1161946</xdr:colOff>
      <xdr:row>10</xdr:row>
      <xdr:rowOff>81004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7584" y="1660045"/>
          <a:ext cx="2415087" cy="796766"/>
        </a:xfrm>
        <a:prstGeom prst="rect">
          <a:avLst/>
        </a:prstGeom>
      </xdr:spPr>
    </xdr:pic>
    <xdr:clientData/>
  </xdr:twoCellAnchor>
  <xdr:twoCellAnchor editAs="oneCell">
    <xdr:from>
      <xdr:col>0</xdr:col>
      <xdr:colOff>306205</xdr:colOff>
      <xdr:row>4</xdr:row>
      <xdr:rowOff>13415</xdr:rowOff>
    </xdr:from>
    <xdr:to>
      <xdr:col>2</xdr:col>
      <xdr:colOff>684192</xdr:colOff>
      <xdr:row>10</xdr:row>
      <xdr:rowOff>195365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" y="975440"/>
          <a:ext cx="1120937" cy="159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1383244</xdr:colOff>
      <xdr:row>2</xdr:row>
      <xdr:rowOff>80021</xdr:rowOff>
    </xdr:from>
    <xdr:to>
      <xdr:col>14</xdr:col>
      <xdr:colOff>1047060</xdr:colOff>
      <xdr:row>5</xdr:row>
      <xdr:rowOff>71836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419" y="899171"/>
          <a:ext cx="2320570" cy="5918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1328134</xdr:colOff>
      <xdr:row>6</xdr:row>
      <xdr:rowOff>97945</xdr:rowOff>
    </xdr:from>
    <xdr:to>
      <xdr:col>14</xdr:col>
      <xdr:colOff>1161947</xdr:colOff>
      <xdr:row>8</xdr:row>
      <xdr:rowOff>17050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2309" y="1660045"/>
          <a:ext cx="2433417" cy="796766"/>
        </a:xfrm>
        <a:prstGeom prst="rect">
          <a:avLst/>
        </a:prstGeom>
      </xdr:spPr>
    </xdr:pic>
    <xdr:clientData/>
  </xdr:twoCellAnchor>
  <xdr:twoCellAnchor editAs="oneCell">
    <xdr:from>
      <xdr:col>1</xdr:col>
      <xdr:colOff>79375</xdr:colOff>
      <xdr:row>3</xdr:row>
      <xdr:rowOff>111125</xdr:rowOff>
    </xdr:from>
    <xdr:to>
      <xdr:col>2</xdr:col>
      <xdr:colOff>727237</xdr:colOff>
      <xdr:row>9</xdr:row>
      <xdr:rowOff>86700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80C1E07-0787-4C82-BF72-B637CED8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75" y="889000"/>
          <a:ext cx="1124112" cy="1626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1383244</xdr:colOff>
      <xdr:row>3</xdr:row>
      <xdr:rowOff>80021</xdr:rowOff>
    </xdr:from>
    <xdr:to>
      <xdr:col>14</xdr:col>
      <xdr:colOff>566218</xdr:colOff>
      <xdr:row>6</xdr:row>
      <xdr:rowOff>123544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67CB7F-99D4-4363-B1B9-07BFD7A9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2344" y="899171"/>
          <a:ext cx="2307174" cy="586448"/>
        </a:xfrm>
        <a:prstGeom prst="rect">
          <a:avLst/>
        </a:prstGeom>
      </xdr:spPr>
    </xdr:pic>
    <xdr:clientData/>
  </xdr:twoCellAnchor>
  <xdr:twoCellAnchor editAs="oneCell">
    <xdr:from>
      <xdr:col>12</xdr:col>
      <xdr:colOff>1328134</xdr:colOff>
      <xdr:row>7</xdr:row>
      <xdr:rowOff>97945</xdr:rowOff>
    </xdr:from>
    <xdr:to>
      <xdr:col>14</xdr:col>
      <xdr:colOff>623955</xdr:colOff>
      <xdr:row>10</xdr:row>
      <xdr:rowOff>86446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EC9D6CA-510F-420D-ACF5-1ED86321E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7234" y="1660045"/>
          <a:ext cx="2420021" cy="807651"/>
        </a:xfrm>
        <a:prstGeom prst="rect">
          <a:avLst/>
        </a:prstGeom>
      </xdr:spPr>
    </xdr:pic>
    <xdr:clientData/>
  </xdr:twoCellAnchor>
  <xdr:twoCellAnchor editAs="oneCell">
    <xdr:from>
      <xdr:col>1</xdr:col>
      <xdr:colOff>64724</xdr:colOff>
      <xdr:row>4</xdr:row>
      <xdr:rowOff>13415</xdr:rowOff>
    </xdr:from>
    <xdr:to>
      <xdr:col>2</xdr:col>
      <xdr:colOff>696839</xdr:colOff>
      <xdr:row>10</xdr:row>
      <xdr:rowOff>189921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1D20E5C-093C-4D6C-B0DB-B461F6DDD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49" y="975440"/>
          <a:ext cx="1117890" cy="15957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1383244</xdr:colOff>
      <xdr:row>3</xdr:row>
      <xdr:rowOff>80021</xdr:rowOff>
    </xdr:from>
    <xdr:to>
      <xdr:col>14</xdr:col>
      <xdr:colOff>1047060</xdr:colOff>
      <xdr:row>6</xdr:row>
      <xdr:rowOff>128986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2E51D6-757D-437C-AC8E-56D64EAAA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8894" y="899171"/>
          <a:ext cx="2302241" cy="591890"/>
        </a:xfrm>
        <a:prstGeom prst="rect">
          <a:avLst/>
        </a:prstGeom>
      </xdr:spPr>
    </xdr:pic>
    <xdr:clientData/>
  </xdr:twoCellAnchor>
  <xdr:twoCellAnchor editAs="oneCell">
    <xdr:from>
      <xdr:col>13</xdr:col>
      <xdr:colOff>4159</xdr:colOff>
      <xdr:row>7</xdr:row>
      <xdr:rowOff>145570</xdr:rowOff>
    </xdr:from>
    <xdr:to>
      <xdr:col>14</xdr:col>
      <xdr:colOff>1161947</xdr:colOff>
      <xdr:row>10</xdr:row>
      <xdr:rowOff>128629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84AC1F-0AB2-4448-BACA-C14E6B7D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7284" y="1733070"/>
          <a:ext cx="2411913" cy="808559"/>
        </a:xfrm>
        <a:prstGeom prst="rect">
          <a:avLst/>
        </a:prstGeom>
      </xdr:spPr>
    </xdr:pic>
    <xdr:clientData/>
  </xdr:twoCellAnchor>
  <xdr:twoCellAnchor editAs="oneCell">
    <xdr:from>
      <xdr:col>0</xdr:col>
      <xdr:colOff>306205</xdr:colOff>
      <xdr:row>4</xdr:row>
      <xdr:rowOff>13415</xdr:rowOff>
    </xdr:from>
    <xdr:to>
      <xdr:col>2</xdr:col>
      <xdr:colOff>684192</xdr:colOff>
      <xdr:row>10</xdr:row>
      <xdr:rowOff>195365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B6F4DA-54BD-4C3D-9F22-F9842441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205" y="975440"/>
          <a:ext cx="1120937" cy="160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38"/>
  <sheetViews>
    <sheetView view="pageBreakPreview" topLeftCell="B1" zoomScale="60" zoomScaleNormal="60" workbookViewId="0">
      <selection activeCell="E6" sqref="E6"/>
    </sheetView>
  </sheetViews>
  <sheetFormatPr defaultColWidth="9.109375" defaultRowHeight="14.4" x14ac:dyDescent="0.3"/>
  <cols>
    <col min="1" max="1" width="4.6640625" customWidth="1"/>
    <col min="2" max="2" width="6.44140625" bestFit="1" customWidth="1"/>
    <col min="3" max="3" width="14.33203125" customWidth="1"/>
    <col min="4" max="4" width="30.5546875" bestFit="1" customWidth="1"/>
    <col min="5" max="5" width="14.44140625" customWidth="1"/>
    <col min="6" max="6" width="82.44140625" customWidth="1"/>
    <col min="7" max="7" width="10.6640625" bestFit="1" customWidth="1"/>
    <col min="8" max="8" width="10.109375" bestFit="1" customWidth="1"/>
    <col min="9" max="9" width="14.109375" bestFit="1" customWidth="1"/>
    <col min="10" max="10" width="16.33203125" bestFit="1" customWidth="1"/>
    <col min="11" max="11" width="11.44140625" bestFit="1" customWidth="1"/>
    <col min="12" max="12" width="9.88671875" bestFit="1" customWidth="1"/>
    <col min="13" max="13" width="25.33203125" bestFit="1" customWidth="1"/>
    <col min="14" max="14" width="16.88671875" bestFit="1" customWidth="1"/>
    <col min="15" max="15" width="17.88671875" bestFit="1" customWidth="1"/>
    <col min="16" max="16" width="29.33203125" customWidth="1"/>
    <col min="17" max="17" width="9.5546875" customWidth="1"/>
    <col min="18" max="18" width="17.33203125" bestFit="1" customWidth="1"/>
    <col min="19" max="19" width="10.6640625" bestFit="1" customWidth="1"/>
    <col min="20" max="35" width="9.109375" customWidth="1"/>
  </cols>
  <sheetData>
    <row r="2" spans="2:16" ht="15" thickBot="1" x14ac:dyDescent="0.35">
      <c r="C2" s="8"/>
    </row>
    <row r="3" spans="2:16" ht="33.75" customHeight="1" x14ac:dyDescent="0.3">
      <c r="B3" s="339" t="s">
        <v>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</row>
    <row r="4" spans="2:16" ht="11.25" customHeight="1" x14ac:dyDescent="0.65">
      <c r="B4" s="18"/>
      <c r="C4" s="8"/>
      <c r="D4" s="19"/>
      <c r="E4" s="19"/>
      <c r="F4" s="19"/>
      <c r="P4" s="20"/>
    </row>
    <row r="5" spans="2:16" ht="15.6" x14ac:dyDescent="0.3">
      <c r="B5" s="18"/>
      <c r="C5" s="8"/>
      <c r="D5" s="10" t="s">
        <v>1</v>
      </c>
      <c r="E5" s="21" t="s">
        <v>2</v>
      </c>
      <c r="F5" s="21"/>
      <c r="P5" s="20"/>
    </row>
    <row r="6" spans="2:16" ht="15.6" x14ac:dyDescent="0.3">
      <c r="B6" s="18"/>
      <c r="C6" s="8"/>
      <c r="D6" s="10" t="s">
        <v>3</v>
      </c>
      <c r="E6" s="22" t="s">
        <v>4</v>
      </c>
      <c r="F6" s="22"/>
      <c r="P6" s="20"/>
    </row>
    <row r="7" spans="2:16" ht="15.6" x14ac:dyDescent="0.3">
      <c r="B7" s="18"/>
      <c r="C7" s="8"/>
      <c r="D7" s="10" t="s">
        <v>5</v>
      </c>
      <c r="E7" s="22" t="s">
        <v>6</v>
      </c>
      <c r="F7" s="22"/>
      <c r="P7" s="23"/>
    </row>
    <row r="8" spans="2:16" ht="15.6" x14ac:dyDescent="0.3">
      <c r="B8" s="18"/>
      <c r="C8" s="8"/>
      <c r="D8" s="10" t="s">
        <v>7</v>
      </c>
      <c r="E8" s="216">
        <f>'1. ADM. GERAL'!E8</f>
        <v>782.83</v>
      </c>
      <c r="F8" s="22" t="s">
        <v>8</v>
      </c>
      <c r="P8" s="23"/>
    </row>
    <row r="9" spans="2:16" ht="33" customHeight="1" x14ac:dyDescent="0.3">
      <c r="B9" s="18"/>
      <c r="C9" s="8"/>
      <c r="D9" s="137" t="s">
        <v>9</v>
      </c>
      <c r="E9" s="349" t="s">
        <v>10</v>
      </c>
      <c r="F9" s="349"/>
      <c r="P9" s="23"/>
    </row>
    <row r="10" spans="2:16" ht="15.6" x14ac:dyDescent="0.3">
      <c r="B10" s="18"/>
      <c r="C10" s="8"/>
      <c r="D10" s="10" t="s">
        <v>11</v>
      </c>
      <c r="E10" s="22" t="s">
        <v>12</v>
      </c>
      <c r="F10" s="22"/>
      <c r="P10" s="23"/>
    </row>
    <row r="11" spans="2:16" ht="15.6" x14ac:dyDescent="0.3">
      <c r="B11" s="18"/>
      <c r="C11" s="8"/>
      <c r="D11" s="10" t="s">
        <v>13</v>
      </c>
      <c r="E11" s="22" t="s">
        <v>14</v>
      </c>
      <c r="F11" s="22"/>
      <c r="G11" s="9"/>
      <c r="P11" s="23"/>
    </row>
    <row r="12" spans="2:16" ht="15.6" x14ac:dyDescent="0.3">
      <c r="B12" s="18"/>
      <c r="D12" s="10" t="s">
        <v>15</v>
      </c>
      <c r="E12" s="22" t="s">
        <v>16</v>
      </c>
      <c r="F12" s="22"/>
      <c r="P12" s="23"/>
    </row>
    <row r="13" spans="2:16" ht="15.6" x14ac:dyDescent="0.3">
      <c r="B13" s="18"/>
      <c r="D13" s="10" t="s">
        <v>17</v>
      </c>
      <c r="E13" s="22" t="s">
        <v>18</v>
      </c>
      <c r="F13" s="22"/>
      <c r="H13" s="66" t="s">
        <v>19</v>
      </c>
      <c r="I13" s="66" t="s">
        <v>20</v>
      </c>
      <c r="P13" s="23"/>
    </row>
    <row r="14" spans="2:16" ht="15.6" x14ac:dyDescent="0.3">
      <c r="B14" s="18"/>
      <c r="D14" s="10" t="s">
        <v>21</v>
      </c>
      <c r="E14" s="11">
        <f ca="1">TODAY()</f>
        <v>45155</v>
      </c>
      <c r="F14" s="11"/>
      <c r="G14" s="8" t="s">
        <v>22</v>
      </c>
      <c r="H14" s="33">
        <v>0.22689999999999999</v>
      </c>
      <c r="I14" s="102">
        <v>0.12859999999999999</v>
      </c>
      <c r="P14" s="23"/>
    </row>
    <row r="15" spans="2:16" ht="16.2" thickBot="1" x14ac:dyDescent="0.35">
      <c r="B15" s="24"/>
      <c r="C15" s="25"/>
      <c r="D15" s="26"/>
      <c r="E15" s="27"/>
      <c r="F15" s="27"/>
      <c r="G15" s="25"/>
      <c r="H15" s="25"/>
      <c r="I15" s="25"/>
      <c r="J15" s="25"/>
      <c r="K15" s="25"/>
      <c r="L15" s="25"/>
      <c r="M15" s="25"/>
      <c r="N15" s="342" t="s">
        <v>23</v>
      </c>
      <c r="O15" s="342"/>
      <c r="P15" s="343"/>
    </row>
    <row r="16" spans="2:16" ht="15.6" x14ac:dyDescent="0.3">
      <c r="D16" s="10"/>
      <c r="E16" s="11"/>
      <c r="F16" s="11"/>
      <c r="P16" s="7"/>
    </row>
    <row r="17" spans="2:19" ht="24" thickBot="1" x14ac:dyDescent="0.5">
      <c r="B17" s="344" t="s">
        <v>24</v>
      </c>
      <c r="C17" s="345"/>
      <c r="N17" s="346" t="s">
        <v>25</v>
      </c>
      <c r="O17" s="346"/>
      <c r="P17" s="346"/>
    </row>
    <row r="18" spans="2:19" ht="30.75" customHeight="1" x14ac:dyDescent="0.3">
      <c r="B18" s="347" t="s">
        <v>26</v>
      </c>
      <c r="C18" s="348"/>
      <c r="D18" s="337"/>
      <c r="E18" s="338"/>
      <c r="F18" s="338"/>
      <c r="G18" s="338"/>
      <c r="H18" s="338"/>
      <c r="I18" s="338"/>
      <c r="J18" s="338"/>
      <c r="K18" s="338"/>
      <c r="L18" s="338"/>
      <c r="M18" s="338"/>
      <c r="N18" s="13" t="s">
        <v>27</v>
      </c>
      <c r="O18" s="13" t="s">
        <v>28</v>
      </c>
      <c r="P18" s="14" t="s">
        <v>29</v>
      </c>
    </row>
    <row r="19" spans="2:19" ht="30.75" customHeight="1" x14ac:dyDescent="0.3">
      <c r="B19" s="15" t="s">
        <v>30</v>
      </c>
      <c r="C19" s="327" t="s">
        <v>31</v>
      </c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122">
        <f>'1. ADM. GERAL'!$P$39</f>
        <v>256080.09843506003</v>
      </c>
    </row>
    <row r="20" spans="2:19" ht="30.75" customHeight="1" x14ac:dyDescent="0.3">
      <c r="B20" s="15" t="s">
        <v>32</v>
      </c>
      <c r="C20" s="332" t="s">
        <v>33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123">
        <f>'2. SENAC'!$P$283</f>
        <v>1183929.2345260729</v>
      </c>
    </row>
    <row r="21" spans="2:19" ht="30.75" customHeight="1" x14ac:dyDescent="0.3">
      <c r="B21" s="15" t="s">
        <v>34</v>
      </c>
      <c r="C21" s="332" t="s">
        <v>35</v>
      </c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123">
        <f>'3. SESC'!P341</f>
        <v>1501148.1100474626</v>
      </c>
    </row>
    <row r="22" spans="2:19" ht="30.75" customHeight="1" x14ac:dyDescent="0.3">
      <c r="B22" s="15" t="s">
        <v>36</v>
      </c>
      <c r="C22" s="332" t="s">
        <v>37</v>
      </c>
      <c r="D22" s="333"/>
      <c r="E22" s="333"/>
      <c r="F22" s="333"/>
      <c r="G22" s="333"/>
      <c r="H22" s="333"/>
      <c r="I22" s="333"/>
      <c r="J22" s="333"/>
      <c r="K22" s="333"/>
      <c r="L22" s="333"/>
      <c r="M22" s="333"/>
      <c r="N22" s="333"/>
      <c r="O22" s="333"/>
      <c r="P22" s="123">
        <f>'4. SUBESTAÇÃO'!P56</f>
        <v>128419.09396047499</v>
      </c>
    </row>
    <row r="23" spans="2:19" x14ac:dyDescent="0.3">
      <c r="B23" s="334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6"/>
      <c r="P23" s="16"/>
    </row>
    <row r="24" spans="2:19" ht="21.6" thickBot="1" x14ac:dyDescent="0.35">
      <c r="B24" s="329" t="s">
        <v>29</v>
      </c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1"/>
      <c r="N24" s="191"/>
      <c r="O24" s="192"/>
      <c r="P24" s="296">
        <f>ROUNDDOWN(SUM(P19:P22),2)</f>
        <v>3069576.53</v>
      </c>
    </row>
    <row r="25" spans="2:19" x14ac:dyDescent="0.3"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</row>
    <row r="26" spans="2:19" x14ac:dyDescent="0.3"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</row>
    <row r="27" spans="2:19" ht="30" customHeight="1" x14ac:dyDescent="0.3">
      <c r="B27" s="324" t="s">
        <v>31</v>
      </c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6"/>
    </row>
    <row r="28" spans="2:19" ht="23.4" x14ac:dyDescent="0.45">
      <c r="B28" s="194" t="s">
        <v>38</v>
      </c>
      <c r="C28" s="195"/>
      <c r="D28" s="195"/>
      <c r="E28" s="195"/>
      <c r="F28" s="195"/>
      <c r="G28" s="195"/>
      <c r="H28" s="196"/>
      <c r="I28" s="195"/>
      <c r="J28" s="195"/>
      <c r="K28" s="195"/>
      <c r="L28" s="197"/>
      <c r="M28" s="198"/>
      <c r="N28" s="199">
        <v>432.85</v>
      </c>
      <c r="O28" s="200">
        <f>N28/(N28+N29)</f>
        <v>0.5529297548637635</v>
      </c>
      <c r="P28" s="201">
        <f>P19*O28</f>
        <v>141594.30605318618</v>
      </c>
      <c r="R28" s="105"/>
      <c r="S28" s="184"/>
    </row>
    <row r="29" spans="2:19" ht="23.4" x14ac:dyDescent="0.45">
      <c r="B29" s="202" t="s">
        <v>39</v>
      </c>
      <c r="C29" s="203"/>
      <c r="D29" s="203"/>
      <c r="E29" s="203"/>
      <c r="F29" s="203"/>
      <c r="G29" s="203"/>
      <c r="H29" s="204"/>
      <c r="I29" s="203"/>
      <c r="J29" s="203"/>
      <c r="K29" s="203"/>
      <c r="L29" s="205"/>
      <c r="M29" s="206"/>
      <c r="N29" s="207">
        <v>349.98</v>
      </c>
      <c r="O29" s="208">
        <f>N29/(N28+N29)</f>
        <v>0.4470702451362365</v>
      </c>
      <c r="P29" s="209">
        <f>P19*O29</f>
        <v>114485.79238187386</v>
      </c>
    </row>
    <row r="30" spans="2:19" ht="23.4" x14ac:dyDescent="0.45">
      <c r="B30" s="193"/>
      <c r="C30" s="193"/>
      <c r="D30" s="193"/>
      <c r="E30" s="193"/>
      <c r="F30" s="193"/>
      <c r="G30" s="193"/>
      <c r="H30" s="210"/>
      <c r="I30" s="193"/>
      <c r="J30" s="193"/>
      <c r="K30" s="193"/>
      <c r="L30" s="193"/>
      <c r="M30" s="211"/>
      <c r="N30" s="193"/>
      <c r="O30" s="193"/>
      <c r="P30" s="193"/>
    </row>
    <row r="31" spans="2:19" ht="30" customHeight="1" x14ac:dyDescent="0.3">
      <c r="B31" s="324" t="s">
        <v>37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6"/>
    </row>
    <row r="32" spans="2:19" ht="23.4" x14ac:dyDescent="0.45">
      <c r="B32" s="194" t="s">
        <v>38</v>
      </c>
      <c r="C32" s="195"/>
      <c r="D32" s="195"/>
      <c r="E32" s="195"/>
      <c r="F32" s="195"/>
      <c r="G32" s="195"/>
      <c r="H32" s="196"/>
      <c r="I32" s="195"/>
      <c r="J32" s="195"/>
      <c r="K32" s="195"/>
      <c r="L32" s="197"/>
      <c r="M32" s="198"/>
      <c r="N32" s="195"/>
      <c r="O32" s="200">
        <v>0.5</v>
      </c>
      <c r="P32" s="201">
        <f>P22*O32</f>
        <v>64209.546980237494</v>
      </c>
    </row>
    <row r="33" spans="2:16" ht="23.4" x14ac:dyDescent="0.45">
      <c r="B33" s="202" t="s">
        <v>39</v>
      </c>
      <c r="C33" s="203"/>
      <c r="D33" s="203"/>
      <c r="E33" s="203"/>
      <c r="F33" s="203"/>
      <c r="G33" s="203"/>
      <c r="H33" s="204"/>
      <c r="I33" s="203"/>
      <c r="J33" s="203"/>
      <c r="K33" s="203"/>
      <c r="L33" s="205"/>
      <c r="M33" s="206"/>
      <c r="N33" s="203"/>
      <c r="O33" s="200">
        <v>0.5</v>
      </c>
      <c r="P33" s="201">
        <f>P22*O33</f>
        <v>64209.546980237494</v>
      </c>
    </row>
    <row r="34" spans="2:16" ht="24" thickBot="1" x14ac:dyDescent="0.5">
      <c r="B34" s="212"/>
      <c r="C34" s="193"/>
      <c r="D34" s="193"/>
      <c r="E34" s="193"/>
      <c r="F34" s="193"/>
      <c r="G34" s="193"/>
      <c r="H34" s="210"/>
      <c r="I34" s="193"/>
      <c r="J34" s="193"/>
      <c r="K34" s="193"/>
      <c r="L34" s="213"/>
      <c r="M34" s="211"/>
      <c r="N34" s="193"/>
      <c r="O34" s="214"/>
      <c r="P34" s="215"/>
    </row>
    <row r="35" spans="2:16" ht="30" customHeight="1" x14ac:dyDescent="0.3">
      <c r="B35" s="319" t="s">
        <v>40</v>
      </c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1"/>
    </row>
    <row r="36" spans="2:16" ht="18" x14ac:dyDescent="0.35">
      <c r="B36" s="313" t="s">
        <v>38</v>
      </c>
      <c r="C36" s="305"/>
      <c r="D36" s="305"/>
      <c r="E36" s="305"/>
      <c r="F36" s="305"/>
      <c r="G36" s="305"/>
      <c r="H36" s="305"/>
      <c r="I36" s="305"/>
      <c r="J36" s="305"/>
      <c r="K36" s="305"/>
      <c r="L36" s="306"/>
      <c r="M36" s="307"/>
      <c r="N36" s="305"/>
      <c r="O36" s="308" t="s">
        <v>38</v>
      </c>
      <c r="P36" s="314">
        <f>P28+P21+P32</f>
        <v>1706951.9630808863</v>
      </c>
    </row>
    <row r="37" spans="2:16" ht="18" x14ac:dyDescent="0.35">
      <c r="B37" s="315" t="s">
        <v>39</v>
      </c>
      <c r="C37" s="309"/>
      <c r="D37" s="309"/>
      <c r="E37" s="309"/>
      <c r="F37" s="309"/>
      <c r="G37" s="309"/>
      <c r="H37" s="309"/>
      <c r="I37" s="309"/>
      <c r="J37" s="309"/>
      <c r="K37" s="309"/>
      <c r="L37" s="310"/>
      <c r="M37" s="311"/>
      <c r="N37" s="309"/>
      <c r="O37" s="312" t="s">
        <v>39</v>
      </c>
      <c r="P37" s="316">
        <f>P29+P20+P33</f>
        <v>1362624.5738881843</v>
      </c>
    </row>
    <row r="38" spans="2:16" ht="30" customHeight="1" thickBot="1" x14ac:dyDescent="0.4">
      <c r="B38" s="322" t="s">
        <v>41</v>
      </c>
      <c r="C38" s="323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8">
        <f>ROUNDDOWN(P36+P37,2)</f>
        <v>3069576.53</v>
      </c>
    </row>
  </sheetData>
  <mergeCells count="17">
    <mergeCell ref="D18:M18"/>
    <mergeCell ref="B3:P3"/>
    <mergeCell ref="N15:P15"/>
    <mergeCell ref="B17:C17"/>
    <mergeCell ref="N17:P17"/>
    <mergeCell ref="B18:C18"/>
    <mergeCell ref="E9:F9"/>
    <mergeCell ref="B35:P35"/>
    <mergeCell ref="B38:C38"/>
    <mergeCell ref="B27:P27"/>
    <mergeCell ref="B31:P31"/>
    <mergeCell ref="C19:O19"/>
    <mergeCell ref="B24:M24"/>
    <mergeCell ref="C20:O20"/>
    <mergeCell ref="C21:O21"/>
    <mergeCell ref="C22:O22"/>
    <mergeCell ref="B23:O23"/>
  </mergeCells>
  <hyperlinks>
    <hyperlink ref="C19:O19" location="'1. ADM. GERAL'!A1" display="ADMINISTRAÇÃO GERAL" xr:uid="{00000000-0004-0000-0400-000000000000}"/>
  </hyperlinks>
  <pageMargins left="0.7" right="0.7" top="0.75" bottom="0.75" header="0.3" footer="0.3"/>
  <pageSetup paperSize="9" scale="2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view="pageBreakPreview" zoomScale="60" zoomScaleNormal="60" workbookViewId="0">
      <selection activeCell="B3" sqref="B3:P3"/>
    </sheetView>
  </sheetViews>
  <sheetFormatPr defaultColWidth="9.109375" defaultRowHeight="14.4" x14ac:dyDescent="0.3"/>
  <cols>
    <col min="1" max="1" width="4.6640625" customWidth="1"/>
    <col min="2" max="2" width="6.44140625" bestFit="1" customWidth="1"/>
    <col min="3" max="3" width="12.33203125" customWidth="1"/>
    <col min="4" max="4" width="27.33203125" bestFit="1" customWidth="1"/>
    <col min="5" max="5" width="14.44140625" customWidth="1"/>
    <col min="6" max="6" width="82.44140625" customWidth="1"/>
    <col min="7" max="7" width="11.88671875" style="141" bestFit="1" customWidth="1"/>
    <col min="8" max="8" width="10.109375" style="66" bestFit="1" customWidth="1"/>
    <col min="9" max="9" width="18.33203125" bestFit="1" customWidth="1"/>
    <col min="10" max="10" width="16.88671875" bestFit="1" customWidth="1"/>
    <col min="11" max="11" width="14.44140625" bestFit="1" customWidth="1"/>
    <col min="12" max="12" width="9.88671875" bestFit="1" customWidth="1"/>
    <col min="13" max="13" width="18.5546875" customWidth="1"/>
    <col min="14" max="14" width="18.88671875" bestFit="1" customWidth="1"/>
    <col min="15" max="15" width="19.33203125" bestFit="1" customWidth="1"/>
    <col min="16" max="16" width="26.109375" bestFit="1" customWidth="1"/>
    <col min="17" max="17" width="15.5546875" bestFit="1" customWidth="1"/>
    <col min="18" max="18" width="19.33203125" customWidth="1"/>
    <col min="19" max="19" width="16.44140625" bestFit="1" customWidth="1"/>
    <col min="20" max="20" width="17.33203125" bestFit="1" customWidth="1"/>
  </cols>
  <sheetData>
    <row r="1" spans="1:16" x14ac:dyDescent="0.3">
      <c r="A1" s="139"/>
      <c r="B1" s="139"/>
      <c r="C1" s="139"/>
      <c r="D1" s="139"/>
      <c r="E1" s="139"/>
      <c r="F1" s="139"/>
      <c r="G1" s="158"/>
      <c r="H1" s="159"/>
      <c r="I1" s="139"/>
      <c r="J1" s="139"/>
      <c r="K1" s="139"/>
      <c r="L1" s="139"/>
      <c r="M1" s="139"/>
    </row>
    <row r="2" spans="1:16" ht="15" thickBot="1" x14ac:dyDescent="0.35">
      <c r="C2" s="8"/>
    </row>
    <row r="3" spans="1:16" ht="33.75" customHeight="1" x14ac:dyDescent="0.3">
      <c r="B3" s="339" t="s">
        <v>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</row>
    <row r="4" spans="1:16" ht="11.25" customHeight="1" x14ac:dyDescent="0.65">
      <c r="B4" s="18"/>
      <c r="C4" s="8"/>
      <c r="D4" s="19"/>
      <c r="E4" s="19"/>
      <c r="F4" s="19"/>
      <c r="P4" s="20"/>
    </row>
    <row r="5" spans="1:16" ht="15.6" x14ac:dyDescent="0.3">
      <c r="B5" s="18"/>
      <c r="C5" s="8"/>
      <c r="D5" s="10" t="s">
        <v>1</v>
      </c>
      <c r="E5" s="21" t="s">
        <v>2</v>
      </c>
      <c r="F5" s="21"/>
      <c r="P5" s="20"/>
    </row>
    <row r="6" spans="1:16" ht="15.6" x14ac:dyDescent="0.3">
      <c r="B6" s="18"/>
      <c r="C6" s="8"/>
      <c r="D6" s="10" t="s">
        <v>3</v>
      </c>
      <c r="E6" s="22" t="s">
        <v>4</v>
      </c>
      <c r="F6" s="22"/>
      <c r="P6" s="20"/>
    </row>
    <row r="7" spans="1:16" ht="15.6" x14ac:dyDescent="0.3">
      <c r="B7" s="18"/>
      <c r="C7" s="8"/>
      <c r="D7" s="10" t="s">
        <v>5</v>
      </c>
      <c r="E7" s="22" t="s">
        <v>6</v>
      </c>
      <c r="F7" s="22"/>
      <c r="P7" s="23"/>
    </row>
    <row r="8" spans="1:16" ht="15.6" x14ac:dyDescent="0.3">
      <c r="B8" s="18"/>
      <c r="C8" s="8"/>
      <c r="D8" s="10" t="s">
        <v>7</v>
      </c>
      <c r="E8" s="216">
        <v>782.83</v>
      </c>
      <c r="F8" s="22" t="s">
        <v>8</v>
      </c>
      <c r="P8" s="23"/>
    </row>
    <row r="9" spans="1:16" ht="33" customHeight="1" x14ac:dyDescent="0.3">
      <c r="B9" s="18"/>
      <c r="C9" s="8"/>
      <c r="D9" s="137" t="s">
        <v>9</v>
      </c>
      <c r="E9" s="349" t="s">
        <v>10</v>
      </c>
      <c r="F9" s="349"/>
      <c r="P9" s="23"/>
    </row>
    <row r="10" spans="1:16" ht="15.6" x14ac:dyDescent="0.3">
      <c r="B10" s="18"/>
      <c r="C10" s="8"/>
      <c r="D10" s="10" t="s">
        <v>11</v>
      </c>
      <c r="E10" s="22" t="s">
        <v>12</v>
      </c>
      <c r="F10" s="22"/>
      <c r="H10" s="156"/>
      <c r="P10" s="23"/>
    </row>
    <row r="11" spans="1:16" ht="15.6" x14ac:dyDescent="0.3">
      <c r="B11" s="18"/>
      <c r="C11" s="8"/>
      <c r="D11" s="10" t="s">
        <v>13</v>
      </c>
      <c r="E11" s="22" t="s">
        <v>14</v>
      </c>
      <c r="F11" s="22"/>
      <c r="G11" s="142"/>
      <c r="P11" s="23"/>
    </row>
    <row r="12" spans="1:16" ht="15.6" x14ac:dyDescent="0.3">
      <c r="B12" s="18"/>
      <c r="D12" s="10" t="s">
        <v>15</v>
      </c>
      <c r="E12" s="22" t="s">
        <v>16</v>
      </c>
      <c r="F12" s="22"/>
      <c r="P12" s="23"/>
    </row>
    <row r="13" spans="1:16" ht="15.6" x14ac:dyDescent="0.3">
      <c r="B13" s="18"/>
      <c r="D13" s="10" t="s">
        <v>17</v>
      </c>
      <c r="E13" s="22" t="s">
        <v>18</v>
      </c>
      <c r="F13" s="22"/>
      <c r="H13" s="66" t="s">
        <v>19</v>
      </c>
      <c r="I13" t="s">
        <v>20</v>
      </c>
      <c r="P13" s="23"/>
    </row>
    <row r="14" spans="1:16" ht="15.6" x14ac:dyDescent="0.3">
      <c r="B14" s="18"/>
      <c r="D14" s="10" t="s">
        <v>21</v>
      </c>
      <c r="E14" s="11">
        <v>45142</v>
      </c>
      <c r="F14" s="11"/>
      <c r="G14" s="143" t="s">
        <v>22</v>
      </c>
      <c r="H14" s="102">
        <v>0.22689999999999999</v>
      </c>
      <c r="I14" s="102">
        <v>0.12859999999999999</v>
      </c>
      <c r="P14" s="23"/>
    </row>
    <row r="15" spans="1:16" ht="16.2" thickBot="1" x14ac:dyDescent="0.35">
      <c r="B15" s="24"/>
      <c r="C15" s="25"/>
      <c r="D15" s="26"/>
      <c r="E15" s="27"/>
      <c r="F15" s="27"/>
      <c r="G15" s="144"/>
      <c r="H15" s="157"/>
      <c r="I15" s="25"/>
      <c r="J15" s="25"/>
      <c r="K15" s="25"/>
      <c r="L15" s="25"/>
      <c r="M15" s="25"/>
      <c r="N15" s="342" t="s">
        <v>42</v>
      </c>
      <c r="O15" s="342"/>
      <c r="P15" s="343"/>
    </row>
    <row r="16" spans="1:16" ht="15.6" x14ac:dyDescent="0.3">
      <c r="D16" s="10"/>
      <c r="E16" s="11"/>
      <c r="F16" s="11"/>
      <c r="P16" s="7"/>
    </row>
    <row r="17" spans="2:19" ht="24" thickBot="1" x14ac:dyDescent="0.5">
      <c r="B17" s="344" t="s">
        <v>43</v>
      </c>
      <c r="C17" s="345"/>
      <c r="D17" s="46"/>
      <c r="N17" s="346" t="s">
        <v>41</v>
      </c>
      <c r="O17" s="346"/>
      <c r="P17" s="346"/>
    </row>
    <row r="18" spans="2:19" ht="44.25" customHeight="1" x14ac:dyDescent="0.3">
      <c r="B18" s="347" t="s">
        <v>26</v>
      </c>
      <c r="C18" s="348"/>
      <c r="D18" s="12" t="s">
        <v>44</v>
      </c>
      <c r="E18" s="12" t="s">
        <v>45</v>
      </c>
      <c r="F18" s="12" t="s">
        <v>46</v>
      </c>
      <c r="G18" s="145" t="s">
        <v>47</v>
      </c>
      <c r="H18" s="186" t="s">
        <v>48</v>
      </c>
      <c r="I18" s="187" t="s">
        <v>49</v>
      </c>
      <c r="J18" s="12" t="s">
        <v>27</v>
      </c>
      <c r="K18" s="190" t="s">
        <v>28</v>
      </c>
      <c r="L18" s="190" t="s">
        <v>50</v>
      </c>
      <c r="M18" s="190" t="s">
        <v>51</v>
      </c>
      <c r="N18" s="13" t="s">
        <v>27</v>
      </c>
      <c r="O18" s="13" t="s">
        <v>28</v>
      </c>
      <c r="P18" s="14" t="s">
        <v>29</v>
      </c>
    </row>
    <row r="19" spans="2:19" ht="30.75" customHeight="1" x14ac:dyDescent="0.3">
      <c r="B19" s="15" t="s">
        <v>30</v>
      </c>
      <c r="C19" s="332" t="s">
        <v>52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40">
        <v>256080.09843506003</v>
      </c>
    </row>
    <row r="20" spans="2:19" ht="30.75" customHeight="1" x14ac:dyDescent="0.3">
      <c r="B20" s="58" t="s">
        <v>53</v>
      </c>
      <c r="C20" s="332" t="s">
        <v>54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40">
        <v>186076.90513200001</v>
      </c>
    </row>
    <row r="21" spans="2:19" ht="30.75" customHeight="1" x14ac:dyDescent="0.3">
      <c r="B21" s="350" t="s">
        <v>53</v>
      </c>
      <c r="C21" s="351"/>
      <c r="D21" s="96" t="s">
        <v>55</v>
      </c>
      <c r="E21" s="5" t="s">
        <v>56</v>
      </c>
      <c r="F21" s="36" t="s">
        <v>57</v>
      </c>
      <c r="G21" s="146">
        <v>1</v>
      </c>
      <c r="H21" s="5" t="s">
        <v>58</v>
      </c>
      <c r="I21" s="129">
        <v>43198.99</v>
      </c>
      <c r="J21" s="129">
        <v>43198.99</v>
      </c>
      <c r="K21" s="239">
        <v>0</v>
      </c>
      <c r="L21" s="223">
        <v>0.22689999999999999</v>
      </c>
      <c r="M21" s="38">
        <v>53000.840830999994</v>
      </c>
      <c r="N21" s="224">
        <v>53000.840830999994</v>
      </c>
      <c r="O21" s="224">
        <v>0</v>
      </c>
      <c r="P21" s="30">
        <v>53000.840830999994</v>
      </c>
      <c r="Q21" s="140"/>
      <c r="R21" s="105"/>
      <c r="S21" s="105"/>
    </row>
    <row r="22" spans="2:19" ht="30.75" customHeight="1" x14ac:dyDescent="0.3">
      <c r="B22" s="350" t="s">
        <v>59</v>
      </c>
      <c r="C22" s="351"/>
      <c r="D22" s="96" t="s">
        <v>60</v>
      </c>
      <c r="E22" s="5">
        <v>93565</v>
      </c>
      <c r="F22" s="36" t="s">
        <v>61</v>
      </c>
      <c r="G22" s="146">
        <v>4</v>
      </c>
      <c r="H22" s="5" t="s">
        <v>62</v>
      </c>
      <c r="I22" s="129">
        <v>19963.47</v>
      </c>
      <c r="J22" s="239">
        <v>19963.47</v>
      </c>
      <c r="K22" s="239">
        <v>0</v>
      </c>
      <c r="L22" s="223">
        <v>0.22689999999999999</v>
      </c>
      <c r="M22" s="38">
        <v>24493.181343</v>
      </c>
      <c r="N22" s="224">
        <v>97972.725372000001</v>
      </c>
      <c r="O22" s="224">
        <v>0</v>
      </c>
      <c r="P22" s="30">
        <v>97972.725372000001</v>
      </c>
      <c r="Q22" s="140"/>
      <c r="R22" s="105"/>
      <c r="S22" s="105"/>
    </row>
    <row r="23" spans="2:19" ht="30.75" customHeight="1" x14ac:dyDescent="0.3">
      <c r="B23" s="350" t="s">
        <v>63</v>
      </c>
      <c r="C23" s="351"/>
      <c r="D23" s="96" t="s">
        <v>60</v>
      </c>
      <c r="E23" s="5">
        <v>93572</v>
      </c>
      <c r="F23" s="36" t="s">
        <v>64</v>
      </c>
      <c r="G23" s="146">
        <v>4</v>
      </c>
      <c r="H23" s="5" t="s">
        <v>62</v>
      </c>
      <c r="I23" s="129">
        <v>6597.52</v>
      </c>
      <c r="J23" s="239">
        <v>6597.52</v>
      </c>
      <c r="K23" s="239">
        <v>0</v>
      </c>
      <c r="L23" s="223">
        <v>0.22689999999999999</v>
      </c>
      <c r="M23" s="38">
        <v>8094.4972880000005</v>
      </c>
      <c r="N23" s="224">
        <v>32377.989152000002</v>
      </c>
      <c r="O23" s="224">
        <v>0</v>
      </c>
      <c r="P23" s="30">
        <v>32377.989152000002</v>
      </c>
      <c r="Q23" s="140"/>
      <c r="R23" s="105"/>
      <c r="S23" s="105"/>
    </row>
    <row r="24" spans="2:19" ht="30.75" customHeight="1" x14ac:dyDescent="0.3">
      <c r="B24" s="350" t="s">
        <v>65</v>
      </c>
      <c r="C24" s="351"/>
      <c r="D24" s="96" t="s">
        <v>66</v>
      </c>
      <c r="E24" s="109" t="s">
        <v>67</v>
      </c>
      <c r="F24" s="36" t="s">
        <v>68</v>
      </c>
      <c r="G24" s="146">
        <v>1</v>
      </c>
      <c r="H24" s="5" t="s">
        <v>58</v>
      </c>
      <c r="I24" s="129">
        <v>254.59</v>
      </c>
      <c r="J24" s="239">
        <v>0</v>
      </c>
      <c r="K24" s="239">
        <v>254.59</v>
      </c>
      <c r="L24" s="223">
        <v>0.22689999999999999</v>
      </c>
      <c r="M24" s="38">
        <v>312.356471</v>
      </c>
      <c r="N24" s="224">
        <v>0</v>
      </c>
      <c r="O24" s="224">
        <v>312.356471</v>
      </c>
      <c r="P24" s="30">
        <v>312.356471</v>
      </c>
      <c r="Q24" s="140"/>
      <c r="R24" s="105"/>
      <c r="S24" s="105"/>
    </row>
    <row r="25" spans="2:19" ht="30.75" customHeight="1" x14ac:dyDescent="0.3">
      <c r="B25" s="350" t="s">
        <v>69</v>
      </c>
      <c r="C25" s="351"/>
      <c r="D25" s="96" t="s">
        <v>66</v>
      </c>
      <c r="E25" s="5" t="s">
        <v>70</v>
      </c>
      <c r="F25" s="36" t="s">
        <v>71</v>
      </c>
      <c r="G25" s="146">
        <v>1</v>
      </c>
      <c r="H25" s="5" t="s">
        <v>58</v>
      </c>
      <c r="I25" s="129">
        <v>1338.32</v>
      </c>
      <c r="J25" s="239">
        <v>0</v>
      </c>
      <c r="K25" s="239">
        <v>1338.32</v>
      </c>
      <c r="L25" s="223">
        <v>0.22689999999999999</v>
      </c>
      <c r="M25" s="38">
        <v>1641.9848079999999</v>
      </c>
      <c r="N25" s="224">
        <v>0</v>
      </c>
      <c r="O25" s="224">
        <v>1641.9848079999999</v>
      </c>
      <c r="P25" s="30">
        <v>1641.9848079999999</v>
      </c>
      <c r="Q25" s="140"/>
      <c r="R25" s="105"/>
      <c r="S25" s="105"/>
    </row>
    <row r="26" spans="2:19" ht="30.75" customHeight="1" x14ac:dyDescent="0.3">
      <c r="B26" s="350" t="s">
        <v>72</v>
      </c>
      <c r="C26" s="351"/>
      <c r="D26" s="96" t="s">
        <v>60</v>
      </c>
      <c r="E26" s="5">
        <v>103689</v>
      </c>
      <c r="F26" s="36" t="s">
        <v>73</v>
      </c>
      <c r="G26" s="146">
        <v>2</v>
      </c>
      <c r="H26" s="5" t="s">
        <v>74</v>
      </c>
      <c r="I26" s="129">
        <v>314.20999999999998</v>
      </c>
      <c r="J26" s="239">
        <v>34.130000000000003</v>
      </c>
      <c r="K26" s="239">
        <v>280.08</v>
      </c>
      <c r="L26" s="223">
        <v>0.22689999999999999</v>
      </c>
      <c r="M26" s="38">
        <v>385.50424899999996</v>
      </c>
      <c r="N26" s="224">
        <v>83.748194000000012</v>
      </c>
      <c r="O26" s="224">
        <v>687.26030399999991</v>
      </c>
      <c r="P26" s="30">
        <v>771.00849799999992</v>
      </c>
      <c r="Q26" s="140"/>
      <c r="R26" s="105"/>
      <c r="S26" s="105"/>
    </row>
    <row r="27" spans="2:19" ht="30.75" customHeight="1" x14ac:dyDescent="0.3">
      <c r="B27" s="240" t="s">
        <v>32</v>
      </c>
      <c r="C27" s="352" t="s">
        <v>75</v>
      </c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40">
        <v>16322.11469828</v>
      </c>
      <c r="Q27" s="140"/>
      <c r="R27" s="105"/>
      <c r="S27" s="105"/>
    </row>
    <row r="28" spans="2:19" ht="30.75" customHeight="1" x14ac:dyDescent="0.3">
      <c r="B28" s="350" t="s">
        <v>76</v>
      </c>
      <c r="C28" s="351"/>
      <c r="D28" s="96" t="s">
        <v>66</v>
      </c>
      <c r="E28" s="5" t="s">
        <v>77</v>
      </c>
      <c r="F28" s="36" t="s">
        <v>78</v>
      </c>
      <c r="G28" s="146">
        <v>2</v>
      </c>
      <c r="H28" s="5" t="s">
        <v>58</v>
      </c>
      <c r="I28" s="4">
        <v>2963.15</v>
      </c>
      <c r="J28" s="6">
        <v>60.01</v>
      </c>
      <c r="K28" s="225">
        <v>2903.14</v>
      </c>
      <c r="L28" s="223">
        <v>0.22689999999999999</v>
      </c>
      <c r="M28" s="38">
        <v>3635.4887349999999</v>
      </c>
      <c r="N28" s="224">
        <v>147.25253799999999</v>
      </c>
      <c r="O28" s="224">
        <v>7123.7249319999992</v>
      </c>
      <c r="P28" s="30">
        <v>7270.9774699999989</v>
      </c>
      <c r="Q28" s="140"/>
      <c r="R28" s="105"/>
      <c r="S28" s="105"/>
    </row>
    <row r="29" spans="2:19" ht="30.75" customHeight="1" x14ac:dyDescent="0.3">
      <c r="B29" s="350" t="s">
        <v>79</v>
      </c>
      <c r="C29" s="351"/>
      <c r="D29" s="96" t="s">
        <v>66</v>
      </c>
      <c r="E29" s="5" t="s">
        <v>80</v>
      </c>
      <c r="F29" s="36" t="s">
        <v>81</v>
      </c>
      <c r="G29" s="146">
        <v>2</v>
      </c>
      <c r="H29" s="5" t="s">
        <v>58</v>
      </c>
      <c r="I29" s="4">
        <v>1347.7</v>
      </c>
      <c r="J29" s="6">
        <v>120.02000000000001</v>
      </c>
      <c r="K29" s="225">
        <v>1227.68</v>
      </c>
      <c r="L29" s="223">
        <v>0.22689999999999999</v>
      </c>
      <c r="M29" s="38">
        <v>1653.4931300000001</v>
      </c>
      <c r="N29" s="224">
        <v>294.50507600000003</v>
      </c>
      <c r="O29" s="224">
        <v>3012.4811840000002</v>
      </c>
      <c r="P29" s="30">
        <v>3306.9862600000001</v>
      </c>
      <c r="Q29" s="140"/>
      <c r="R29" s="105"/>
      <c r="S29" s="105"/>
    </row>
    <row r="30" spans="2:19" ht="30.75" customHeight="1" x14ac:dyDescent="0.3">
      <c r="B30" s="350" t="s">
        <v>82</v>
      </c>
      <c r="C30" s="351"/>
      <c r="D30" s="96" t="s">
        <v>66</v>
      </c>
      <c r="E30" s="5" t="s">
        <v>83</v>
      </c>
      <c r="F30" s="36" t="s">
        <v>84</v>
      </c>
      <c r="G30" s="146">
        <v>2</v>
      </c>
      <c r="H30" s="5" t="s">
        <v>58</v>
      </c>
      <c r="I30" s="4">
        <v>740.92059999999992</v>
      </c>
      <c r="J30" s="6">
        <v>50.205599999999997</v>
      </c>
      <c r="K30" s="225">
        <v>690.71499999999992</v>
      </c>
      <c r="L30" s="223">
        <v>0.22689999999999999</v>
      </c>
      <c r="M30" s="38">
        <v>909.03548413999988</v>
      </c>
      <c r="N30" s="224">
        <v>123.19450128</v>
      </c>
      <c r="O30" s="224">
        <v>1694.8764669999998</v>
      </c>
      <c r="P30" s="30">
        <v>1818.0709682799998</v>
      </c>
      <c r="Q30" s="140"/>
      <c r="R30" s="105"/>
      <c r="S30" s="105"/>
    </row>
    <row r="31" spans="2:19" ht="30.75" customHeight="1" x14ac:dyDescent="0.3">
      <c r="B31" s="350" t="s">
        <v>85</v>
      </c>
      <c r="C31" s="351"/>
      <c r="D31" s="96" t="s">
        <v>66</v>
      </c>
      <c r="E31" s="5" t="s">
        <v>86</v>
      </c>
      <c r="F31" s="36" t="s">
        <v>87</v>
      </c>
      <c r="G31" s="146">
        <v>4</v>
      </c>
      <c r="H31" s="5" t="s">
        <v>62</v>
      </c>
      <c r="I31" s="4">
        <v>800</v>
      </c>
      <c r="J31" s="6">
        <v>0</v>
      </c>
      <c r="K31" s="225">
        <v>800</v>
      </c>
      <c r="L31" s="223">
        <v>0.22689999999999999</v>
      </c>
      <c r="M31" s="38">
        <v>981.52</v>
      </c>
      <c r="N31" s="224">
        <v>0</v>
      </c>
      <c r="O31" s="224">
        <v>3926.08</v>
      </c>
      <c r="P31" s="30">
        <v>3926.08</v>
      </c>
      <c r="Q31" s="140"/>
      <c r="R31" s="105"/>
      <c r="S31" s="105"/>
    </row>
    <row r="32" spans="2:19" ht="30.75" customHeight="1" x14ac:dyDescent="0.3">
      <c r="B32" s="240" t="s">
        <v>34</v>
      </c>
      <c r="C32" s="352" t="s">
        <v>88</v>
      </c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40">
        <v>19726.392656</v>
      </c>
      <c r="Q32" s="140"/>
      <c r="R32" s="105"/>
      <c r="S32" s="105"/>
    </row>
    <row r="33" spans="2:20" ht="42" customHeight="1" x14ac:dyDescent="0.3">
      <c r="B33" s="350" t="s">
        <v>89</v>
      </c>
      <c r="C33" s="351"/>
      <c r="D33" s="96" t="s">
        <v>90</v>
      </c>
      <c r="E33" s="5" t="s">
        <v>91</v>
      </c>
      <c r="F33" s="36" t="s">
        <v>92</v>
      </c>
      <c r="G33" s="146">
        <v>4</v>
      </c>
      <c r="H33" s="5" t="s">
        <v>62</v>
      </c>
      <c r="I33" s="37">
        <v>1532</v>
      </c>
      <c r="J33" s="38">
        <v>12.56</v>
      </c>
      <c r="K33" s="225">
        <v>1532</v>
      </c>
      <c r="L33" s="223">
        <v>0.22689999999999999</v>
      </c>
      <c r="M33" s="38">
        <v>1879.6107999999999</v>
      </c>
      <c r="N33" s="224">
        <v>61.639456000000003</v>
      </c>
      <c r="O33" s="224">
        <v>7518.4431999999997</v>
      </c>
      <c r="P33" s="41">
        <v>7580.0826559999996</v>
      </c>
      <c r="Q33" s="140"/>
      <c r="R33" s="105"/>
      <c r="S33" s="105"/>
    </row>
    <row r="34" spans="2:20" ht="30.75" customHeight="1" x14ac:dyDescent="0.3">
      <c r="B34" s="350" t="s">
        <v>93</v>
      </c>
      <c r="C34" s="351"/>
      <c r="D34" s="96" t="s">
        <v>66</v>
      </c>
      <c r="E34" s="5" t="s">
        <v>94</v>
      </c>
      <c r="F34" s="36" t="s">
        <v>95</v>
      </c>
      <c r="G34" s="146">
        <v>18</v>
      </c>
      <c r="H34" s="5" t="s">
        <v>58</v>
      </c>
      <c r="I34" s="37">
        <v>550</v>
      </c>
      <c r="J34" s="38">
        <v>0</v>
      </c>
      <c r="K34" s="225">
        <v>550</v>
      </c>
      <c r="L34" s="223">
        <v>0.22689999999999999</v>
      </c>
      <c r="M34" s="38">
        <v>674.79499999999996</v>
      </c>
      <c r="N34" s="224">
        <v>0</v>
      </c>
      <c r="O34" s="224">
        <v>12146.31</v>
      </c>
      <c r="P34" s="41">
        <v>12146.31</v>
      </c>
      <c r="Q34" s="140"/>
      <c r="R34" s="105"/>
      <c r="S34" s="105"/>
    </row>
    <row r="35" spans="2:20" ht="30.75" customHeight="1" x14ac:dyDescent="0.3">
      <c r="B35" s="240" t="s">
        <v>36</v>
      </c>
      <c r="C35" s="352" t="s">
        <v>96</v>
      </c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40">
        <v>33954.685948780003</v>
      </c>
      <c r="Q35" s="140"/>
      <c r="R35" s="105"/>
      <c r="S35" s="105"/>
    </row>
    <row r="36" spans="2:20" ht="30.75" customHeight="1" x14ac:dyDescent="0.3">
      <c r="B36" s="350" t="s">
        <v>97</v>
      </c>
      <c r="C36" s="351"/>
      <c r="D36" s="96" t="s">
        <v>55</v>
      </c>
      <c r="E36" s="5" t="s">
        <v>98</v>
      </c>
      <c r="F36" s="36" t="s">
        <v>99</v>
      </c>
      <c r="G36" s="183">
        <v>4</v>
      </c>
      <c r="H36" s="5" t="s">
        <v>62</v>
      </c>
      <c r="I36" s="241">
        <v>4347.2</v>
      </c>
      <c r="J36" s="241">
        <v>4347.2</v>
      </c>
      <c r="K36" s="227">
        <v>0</v>
      </c>
      <c r="L36" s="223">
        <v>0.22689999999999999</v>
      </c>
      <c r="M36" s="38">
        <v>5333.5796799999998</v>
      </c>
      <c r="N36" s="224">
        <v>21334.318719999999</v>
      </c>
      <c r="O36" s="224">
        <v>0</v>
      </c>
      <c r="P36" s="30">
        <v>21334.318719999999</v>
      </c>
      <c r="Q36" s="140"/>
      <c r="R36" s="105"/>
      <c r="S36" s="105"/>
    </row>
    <row r="37" spans="2:20" ht="30.75" customHeight="1" x14ac:dyDescent="0.3">
      <c r="B37" s="350" t="s">
        <v>100</v>
      </c>
      <c r="C37" s="351"/>
      <c r="D37" s="96" t="s">
        <v>101</v>
      </c>
      <c r="E37" s="5">
        <v>170401</v>
      </c>
      <c r="F37" s="36" t="s">
        <v>102</v>
      </c>
      <c r="G37" s="183">
        <v>782.83</v>
      </c>
      <c r="H37" s="5" t="s">
        <v>103</v>
      </c>
      <c r="I37" s="241">
        <v>13.14</v>
      </c>
      <c r="J37" s="241">
        <v>13.14</v>
      </c>
      <c r="K37" s="227">
        <v>0</v>
      </c>
      <c r="L37" s="223">
        <v>0.22689999999999999</v>
      </c>
      <c r="M37" s="38">
        <v>16.121466000000002</v>
      </c>
      <c r="N37" s="224">
        <v>12620.367228780002</v>
      </c>
      <c r="O37" s="224">
        <v>0</v>
      </c>
      <c r="P37" s="30">
        <v>12620.367228780002</v>
      </c>
      <c r="Q37" s="140"/>
      <c r="R37" s="105"/>
      <c r="S37" s="105"/>
    </row>
    <row r="38" spans="2:20" ht="30.75" customHeight="1" x14ac:dyDescent="0.3">
      <c r="B38" s="334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57"/>
      <c r="R38" s="105"/>
      <c r="S38" s="105"/>
      <c r="T38" s="105"/>
    </row>
    <row r="39" spans="2:20" ht="30.75" customHeight="1" thickBot="1" x14ac:dyDescent="0.35">
      <c r="B39" s="354" t="s">
        <v>29</v>
      </c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6"/>
      <c r="N39" s="43"/>
      <c r="O39" s="44"/>
      <c r="P39" s="155">
        <v>256080.09843506003</v>
      </c>
      <c r="Q39" s="140"/>
      <c r="R39" s="218"/>
    </row>
    <row r="40" spans="2:20" x14ac:dyDescent="0.3">
      <c r="Q40" s="140"/>
    </row>
    <row r="41" spans="2:20" x14ac:dyDescent="0.3">
      <c r="Q41" s="140"/>
    </row>
    <row r="42" spans="2:20" x14ac:dyDescent="0.3">
      <c r="Q42" s="140"/>
    </row>
  </sheetData>
  <mergeCells count="27">
    <mergeCell ref="B39:M39"/>
    <mergeCell ref="B38:P38"/>
    <mergeCell ref="B29:C29"/>
    <mergeCell ref="B30:C30"/>
    <mergeCell ref="C32:O32"/>
    <mergeCell ref="B33:C33"/>
    <mergeCell ref="B34:C34"/>
    <mergeCell ref="B36:C36"/>
    <mergeCell ref="C35:O35"/>
    <mergeCell ref="B37:C37"/>
    <mergeCell ref="B31:C31"/>
    <mergeCell ref="E9:F9"/>
    <mergeCell ref="B28:C28"/>
    <mergeCell ref="B3:P3"/>
    <mergeCell ref="N15:P15"/>
    <mergeCell ref="B17:C17"/>
    <mergeCell ref="N17:P17"/>
    <mergeCell ref="B18:C18"/>
    <mergeCell ref="C19:O19"/>
    <mergeCell ref="B21:C21"/>
    <mergeCell ref="B22:C22"/>
    <mergeCell ref="B24:C24"/>
    <mergeCell ref="B25:C25"/>
    <mergeCell ref="C27:O27"/>
    <mergeCell ref="C20:O20"/>
    <mergeCell ref="B23:C23"/>
    <mergeCell ref="B26:C26"/>
  </mergeCells>
  <pageMargins left="0.7" right="0.7" top="0.75" bottom="0.75" header="0.3" footer="0.3"/>
  <pageSetup paperSize="9" scale="2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32"/>
  <sheetViews>
    <sheetView view="pageBreakPreview" zoomScale="60" zoomScaleNormal="60" workbookViewId="0">
      <selection activeCell="I13" sqref="I13"/>
    </sheetView>
  </sheetViews>
  <sheetFormatPr defaultColWidth="9.109375" defaultRowHeight="14.4" zeroHeight="1" x14ac:dyDescent="0.3"/>
  <cols>
    <col min="1" max="1" width="4.6640625" customWidth="1"/>
    <col min="2" max="2" width="7.109375" bestFit="1" customWidth="1"/>
    <col min="3" max="3" width="12.33203125" customWidth="1"/>
    <col min="4" max="4" width="21" style="89" customWidth="1"/>
    <col min="5" max="5" width="14.44140625" style="66" customWidth="1"/>
    <col min="6" max="6" width="82.44140625" customWidth="1"/>
    <col min="7" max="7" width="11.88671875" style="141" customWidth="1"/>
    <col min="8" max="8" width="10.109375" style="66" customWidth="1"/>
    <col min="9" max="9" width="16.88671875" style="105" customWidth="1"/>
    <col min="10" max="10" width="15.6640625" customWidth="1"/>
    <col min="11" max="11" width="16.44140625" customWidth="1"/>
    <col min="12" max="12" width="9.88671875" style="66" customWidth="1"/>
    <col min="13" max="13" width="18.5546875" customWidth="1"/>
    <col min="14" max="14" width="18.88671875" customWidth="1"/>
    <col min="15" max="15" width="19.6640625" customWidth="1"/>
    <col min="16" max="16" width="28.109375" bestFit="1" customWidth="1"/>
    <col min="17" max="32" width="9.109375" customWidth="1"/>
  </cols>
  <sheetData>
    <row r="1" spans="2:16" ht="15" thickBot="1" x14ac:dyDescent="0.35">
      <c r="C1" s="8"/>
    </row>
    <row r="2" spans="2:16" ht="33.75" customHeight="1" x14ac:dyDescent="0.3">
      <c r="B2" s="339" t="s">
        <v>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1"/>
    </row>
    <row r="3" spans="2:16" ht="11.25" customHeight="1" x14ac:dyDescent="0.65">
      <c r="B3" s="18"/>
      <c r="C3" s="8"/>
      <c r="D3" s="90"/>
      <c r="E3" s="19"/>
      <c r="F3" s="19"/>
      <c r="P3" s="20"/>
    </row>
    <row r="4" spans="2:16" ht="15.6" x14ac:dyDescent="0.3">
      <c r="B4" s="18"/>
      <c r="C4" s="8"/>
      <c r="D4" s="91" t="s">
        <v>1</v>
      </c>
      <c r="E4" s="100" t="s">
        <v>2</v>
      </c>
      <c r="F4" s="21"/>
      <c r="P4" s="20"/>
    </row>
    <row r="5" spans="2:16" ht="15.6" x14ac:dyDescent="0.3">
      <c r="B5" s="18"/>
      <c r="C5" s="8"/>
      <c r="D5" s="91" t="s">
        <v>3</v>
      </c>
      <c r="E5" s="34" t="s">
        <v>4</v>
      </c>
      <c r="F5" s="22"/>
      <c r="P5" s="20"/>
    </row>
    <row r="6" spans="2:16" ht="15.6" x14ac:dyDescent="0.3">
      <c r="B6" s="18"/>
      <c r="C6" s="8"/>
      <c r="D6" s="91" t="s">
        <v>5</v>
      </c>
      <c r="E6" s="34" t="s">
        <v>6</v>
      </c>
      <c r="F6" s="22"/>
      <c r="P6" s="23"/>
    </row>
    <row r="7" spans="2:16" ht="15.6" x14ac:dyDescent="0.3">
      <c r="B7" s="18"/>
      <c r="C7" s="8"/>
      <c r="D7" s="91" t="s">
        <v>7</v>
      </c>
      <c r="E7" s="216">
        <v>782.83</v>
      </c>
      <c r="F7" s="22" t="s">
        <v>8</v>
      </c>
      <c r="P7" s="23"/>
    </row>
    <row r="8" spans="2:16" ht="33" customHeight="1" x14ac:dyDescent="0.3">
      <c r="B8" s="18"/>
      <c r="C8" s="8"/>
      <c r="D8" s="137" t="s">
        <v>9</v>
      </c>
      <c r="E8" s="349" t="s">
        <v>10</v>
      </c>
      <c r="F8" s="349"/>
      <c r="P8" s="23"/>
    </row>
    <row r="9" spans="2:16" ht="33" customHeight="1" x14ac:dyDescent="0.3">
      <c r="B9" s="18"/>
      <c r="C9" s="8"/>
      <c r="D9" s="138" t="s">
        <v>11</v>
      </c>
      <c r="E9" s="34" t="s">
        <v>12</v>
      </c>
      <c r="F9" s="22"/>
      <c r="H9" s="156"/>
      <c r="P9" s="23"/>
    </row>
    <row r="10" spans="2:16" ht="15.6" x14ac:dyDescent="0.3">
      <c r="B10" s="18"/>
      <c r="C10" s="8"/>
      <c r="D10" s="91" t="s">
        <v>13</v>
      </c>
      <c r="E10" s="34" t="s">
        <v>14</v>
      </c>
      <c r="F10" s="22"/>
      <c r="G10" s="142"/>
      <c r="P10" s="23"/>
    </row>
    <row r="11" spans="2:16" ht="15.6" x14ac:dyDescent="0.3">
      <c r="B11" s="18"/>
      <c r="D11" s="91" t="s">
        <v>15</v>
      </c>
      <c r="E11" s="34" t="s">
        <v>16</v>
      </c>
      <c r="F11" s="22"/>
      <c r="P11" s="23"/>
    </row>
    <row r="12" spans="2:16" ht="15.6" x14ac:dyDescent="0.3">
      <c r="B12" s="18"/>
      <c r="D12" s="91" t="s">
        <v>17</v>
      </c>
      <c r="E12" s="34" t="s">
        <v>18</v>
      </c>
      <c r="F12" s="22"/>
      <c r="H12" s="66" t="s">
        <v>19</v>
      </c>
      <c r="I12" s="160" t="s">
        <v>20</v>
      </c>
      <c r="P12" s="23"/>
    </row>
    <row r="13" spans="2:16" ht="15.6" x14ac:dyDescent="0.3">
      <c r="B13" s="18"/>
      <c r="D13" s="91" t="s">
        <v>21</v>
      </c>
      <c r="E13" s="11">
        <v>45142</v>
      </c>
      <c r="F13" s="11"/>
      <c r="G13" s="143" t="s">
        <v>22</v>
      </c>
      <c r="H13" s="102">
        <v>0.22689999999999999</v>
      </c>
      <c r="I13" s="102">
        <v>0.12859999999999999</v>
      </c>
      <c r="P13" s="23"/>
    </row>
    <row r="14" spans="2:16" ht="16.2" thickBot="1" x14ac:dyDescent="0.35">
      <c r="B14" s="24"/>
      <c r="C14" s="25"/>
      <c r="D14" s="92"/>
      <c r="E14" s="84"/>
      <c r="F14" s="27"/>
      <c r="G14" s="144"/>
      <c r="H14" s="157"/>
      <c r="I14" s="163"/>
      <c r="J14" s="25"/>
      <c r="K14" s="25"/>
      <c r="L14" s="157"/>
      <c r="M14" s="25"/>
      <c r="N14" s="342" t="s">
        <v>42</v>
      </c>
      <c r="O14" s="342"/>
      <c r="P14" s="343"/>
    </row>
    <row r="15" spans="2:16" ht="15.6" x14ac:dyDescent="0.3">
      <c r="D15" s="90"/>
      <c r="E15" s="85"/>
      <c r="F15" s="11"/>
      <c r="P15" s="7"/>
    </row>
    <row r="16" spans="2:16" ht="24" thickBot="1" x14ac:dyDescent="0.5">
      <c r="B16" s="344" t="s">
        <v>39</v>
      </c>
      <c r="C16" s="345"/>
      <c r="D16" s="99"/>
      <c r="N16" s="346" t="s">
        <v>41</v>
      </c>
      <c r="O16" s="346"/>
      <c r="P16" s="346"/>
    </row>
    <row r="17" spans="2:16" ht="44.25" customHeight="1" x14ac:dyDescent="0.3">
      <c r="B17" s="347" t="s">
        <v>26</v>
      </c>
      <c r="C17" s="348"/>
      <c r="D17" s="12" t="s">
        <v>44</v>
      </c>
      <c r="E17" s="12" t="s">
        <v>45</v>
      </c>
      <c r="F17" s="12" t="s">
        <v>46</v>
      </c>
      <c r="G17" s="145" t="s">
        <v>47</v>
      </c>
      <c r="H17" s="186" t="s">
        <v>48</v>
      </c>
      <c r="I17" s="164" t="s">
        <v>49</v>
      </c>
      <c r="J17" s="12" t="s">
        <v>27</v>
      </c>
      <c r="K17" s="190" t="s">
        <v>28</v>
      </c>
      <c r="L17" s="190" t="s">
        <v>50</v>
      </c>
      <c r="M17" s="190" t="s">
        <v>51</v>
      </c>
      <c r="N17" s="13" t="s">
        <v>27</v>
      </c>
      <c r="O17" s="13" t="s">
        <v>28</v>
      </c>
      <c r="P17" s="14" t="s">
        <v>29</v>
      </c>
    </row>
    <row r="18" spans="2:16" ht="30.75" customHeight="1" x14ac:dyDescent="0.3">
      <c r="B18" s="15" t="s">
        <v>30</v>
      </c>
      <c r="C18" s="332" t="s">
        <v>104</v>
      </c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40">
        <v>298846.98774472001</v>
      </c>
    </row>
    <row r="19" spans="2:16" ht="30.75" customHeight="1" x14ac:dyDescent="0.3">
      <c r="B19" s="15" t="s">
        <v>53</v>
      </c>
      <c r="C19" s="332" t="s">
        <v>105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40">
        <v>18633.275304280003</v>
      </c>
    </row>
    <row r="20" spans="2:16" ht="41.4" x14ac:dyDescent="0.3">
      <c r="B20" s="350" t="s">
        <v>106</v>
      </c>
      <c r="C20" s="351"/>
      <c r="D20" s="242" t="s">
        <v>60</v>
      </c>
      <c r="E20" s="5">
        <v>87700</v>
      </c>
      <c r="F20" s="36" t="s">
        <v>107</v>
      </c>
      <c r="G20" s="146">
        <v>269.8</v>
      </c>
      <c r="H20" s="5" t="s">
        <v>103</v>
      </c>
      <c r="I20" s="37">
        <v>51.8</v>
      </c>
      <c r="J20" s="38">
        <v>15.77</v>
      </c>
      <c r="K20" s="225">
        <v>36.03</v>
      </c>
      <c r="L20" s="181">
        <v>0.22689999999999999</v>
      </c>
      <c r="M20" s="38">
        <v>63.553419999999996</v>
      </c>
      <c r="N20" s="224">
        <v>5220.1478674000009</v>
      </c>
      <c r="O20" s="224">
        <v>11926.564848600001</v>
      </c>
      <c r="P20" s="30">
        <v>17146.712716000002</v>
      </c>
    </row>
    <row r="21" spans="2:16" ht="30.75" customHeight="1" x14ac:dyDescent="0.3">
      <c r="B21" s="350" t="s">
        <v>108</v>
      </c>
      <c r="C21" s="351"/>
      <c r="D21" s="242" t="s">
        <v>60</v>
      </c>
      <c r="E21" s="5">
        <v>98575</v>
      </c>
      <c r="F21" s="36" t="s">
        <v>109</v>
      </c>
      <c r="G21" s="146">
        <v>10.23</v>
      </c>
      <c r="H21" s="5" t="s">
        <v>110</v>
      </c>
      <c r="I21" s="37">
        <v>118.44</v>
      </c>
      <c r="J21" s="38">
        <v>66.260000000000005</v>
      </c>
      <c r="K21" s="225">
        <v>52.18</v>
      </c>
      <c r="L21" s="181">
        <v>0.22689999999999999</v>
      </c>
      <c r="M21" s="38">
        <v>145.31403599999999</v>
      </c>
      <c r="N21" s="224">
        <v>831.64165062000018</v>
      </c>
      <c r="O21" s="224">
        <v>654.92093766000005</v>
      </c>
      <c r="P21" s="30">
        <v>1486.5625882800002</v>
      </c>
    </row>
    <row r="22" spans="2:16" ht="30.75" customHeight="1" x14ac:dyDescent="0.3">
      <c r="B22" s="240" t="s">
        <v>59</v>
      </c>
      <c r="C22" s="352" t="s">
        <v>111</v>
      </c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70"/>
      <c r="P22" s="153">
        <v>66100.883754419992</v>
      </c>
    </row>
    <row r="23" spans="2:16" ht="43.5" customHeight="1" x14ac:dyDescent="0.3">
      <c r="B23" s="350" t="s">
        <v>112</v>
      </c>
      <c r="C23" s="351"/>
      <c r="D23" s="242" t="s">
        <v>60</v>
      </c>
      <c r="E23" s="5">
        <v>96370</v>
      </c>
      <c r="F23" s="36" t="s">
        <v>113</v>
      </c>
      <c r="G23" s="146">
        <v>212.29</v>
      </c>
      <c r="H23" s="39" t="s">
        <v>103</v>
      </c>
      <c r="I23" s="37">
        <v>67</v>
      </c>
      <c r="J23" s="38">
        <v>9.93</v>
      </c>
      <c r="K23" s="225">
        <v>57.07</v>
      </c>
      <c r="L23" s="181">
        <v>0.22689999999999999</v>
      </c>
      <c r="M23" s="38">
        <v>82.202299999999994</v>
      </c>
      <c r="N23" s="224">
        <v>2586.3539079299999</v>
      </c>
      <c r="O23" s="224">
        <v>14864.372359069999</v>
      </c>
      <c r="P23" s="42">
        <v>17450.726266999998</v>
      </c>
    </row>
    <row r="24" spans="2:16" ht="45.75" customHeight="1" x14ac:dyDescent="0.3">
      <c r="B24" s="350" t="s">
        <v>114</v>
      </c>
      <c r="C24" s="351"/>
      <c r="D24" s="243" t="s">
        <v>60</v>
      </c>
      <c r="E24" s="5">
        <v>96359</v>
      </c>
      <c r="F24" s="36" t="s">
        <v>115</v>
      </c>
      <c r="G24" s="146">
        <v>32.44</v>
      </c>
      <c r="H24" s="39" t="s">
        <v>103</v>
      </c>
      <c r="I24" s="37">
        <v>111.27</v>
      </c>
      <c r="J24" s="38">
        <v>17.170000000000002</v>
      </c>
      <c r="K24" s="225">
        <v>94.1</v>
      </c>
      <c r="L24" s="181">
        <v>0.22689999999999999</v>
      </c>
      <c r="M24" s="38">
        <v>136.51716299999998</v>
      </c>
      <c r="N24" s="224">
        <v>683.37692012000002</v>
      </c>
      <c r="O24" s="224">
        <v>3745.2398475999998</v>
      </c>
      <c r="P24" s="30">
        <v>4428.6167677200001</v>
      </c>
    </row>
    <row r="25" spans="2:16" ht="41.25" customHeight="1" x14ac:dyDescent="0.3">
      <c r="B25" s="350" t="s">
        <v>116</v>
      </c>
      <c r="C25" s="351"/>
      <c r="D25" s="242" t="s">
        <v>60</v>
      </c>
      <c r="E25" s="5">
        <v>96370</v>
      </c>
      <c r="F25" s="36" t="s">
        <v>117</v>
      </c>
      <c r="G25" s="146">
        <v>70.28</v>
      </c>
      <c r="H25" s="39" t="s">
        <v>103</v>
      </c>
      <c r="I25" s="37">
        <v>67</v>
      </c>
      <c r="J25" s="38">
        <v>9.93</v>
      </c>
      <c r="K25" s="225">
        <v>57.07</v>
      </c>
      <c r="L25" s="181">
        <v>0.22689999999999999</v>
      </c>
      <c r="M25" s="38">
        <v>82.202299999999994</v>
      </c>
      <c r="N25" s="224">
        <v>856.22946275999993</v>
      </c>
      <c r="O25" s="224">
        <v>4920.9481812399999</v>
      </c>
      <c r="P25" s="30">
        <v>5777.1776439999994</v>
      </c>
    </row>
    <row r="26" spans="2:16" ht="42" customHeight="1" x14ac:dyDescent="0.3">
      <c r="B26" s="350" t="s">
        <v>118</v>
      </c>
      <c r="C26" s="351"/>
      <c r="D26" s="242" t="s">
        <v>60</v>
      </c>
      <c r="E26" s="5">
        <v>96359</v>
      </c>
      <c r="F26" s="36" t="s">
        <v>119</v>
      </c>
      <c r="G26" s="146">
        <v>72.959999999999994</v>
      </c>
      <c r="H26" s="39" t="s">
        <v>103</v>
      </c>
      <c r="I26" s="37">
        <v>111.27</v>
      </c>
      <c r="J26" s="38">
        <v>17.170000000000002</v>
      </c>
      <c r="K26" s="225">
        <v>94.1</v>
      </c>
      <c r="L26" s="181">
        <v>0.22689999999999999</v>
      </c>
      <c r="M26" s="38">
        <v>136.51716299999998</v>
      </c>
      <c r="N26" s="224">
        <v>1536.9660940800002</v>
      </c>
      <c r="O26" s="224">
        <v>8423.3261183999984</v>
      </c>
      <c r="P26" s="30">
        <v>9960.2922124799989</v>
      </c>
    </row>
    <row r="27" spans="2:16" ht="49.5" customHeight="1" x14ac:dyDescent="0.3">
      <c r="B27" s="350" t="s">
        <v>120</v>
      </c>
      <c r="C27" s="351"/>
      <c r="D27" s="96" t="s">
        <v>121</v>
      </c>
      <c r="E27" s="5" t="s">
        <v>122</v>
      </c>
      <c r="F27" s="36" t="s">
        <v>123</v>
      </c>
      <c r="G27" s="146">
        <v>183.47</v>
      </c>
      <c r="H27" s="39" t="s">
        <v>103</v>
      </c>
      <c r="I27" s="37">
        <v>126.53999999999999</v>
      </c>
      <c r="J27" s="38">
        <v>24.54</v>
      </c>
      <c r="K27" s="225">
        <v>102</v>
      </c>
      <c r="L27" s="181">
        <v>0.22689999999999999</v>
      </c>
      <c r="M27" s="38">
        <v>155.251926</v>
      </c>
      <c r="N27" s="224">
        <v>5523.9378772199998</v>
      </c>
      <c r="O27" s="224">
        <v>22960.132986000001</v>
      </c>
      <c r="P27" s="30">
        <v>28484.07086322</v>
      </c>
    </row>
    <row r="28" spans="2:16" ht="30.75" customHeight="1" x14ac:dyDescent="0.3">
      <c r="B28" s="240" t="s">
        <v>63</v>
      </c>
      <c r="C28" s="352" t="s">
        <v>124</v>
      </c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40">
        <v>14727.2720505</v>
      </c>
    </row>
    <row r="29" spans="2:16" ht="30.75" customHeight="1" x14ac:dyDescent="0.3">
      <c r="B29" s="350" t="s">
        <v>125</v>
      </c>
      <c r="C29" s="351"/>
      <c r="D29" s="242" t="s">
        <v>60</v>
      </c>
      <c r="E29" s="5">
        <v>96114</v>
      </c>
      <c r="F29" s="36" t="s">
        <v>126</v>
      </c>
      <c r="G29" s="146">
        <v>104.61</v>
      </c>
      <c r="H29" s="39" t="s">
        <v>103</v>
      </c>
      <c r="I29" s="37">
        <v>78.5</v>
      </c>
      <c r="J29" s="38">
        <v>14.66</v>
      </c>
      <c r="K29" s="225">
        <v>63.84</v>
      </c>
      <c r="L29" s="181">
        <v>0.22689999999999999</v>
      </c>
      <c r="M29" s="38">
        <v>96.31165</v>
      </c>
      <c r="N29" s="224">
        <v>1881.5524919399998</v>
      </c>
      <c r="O29" s="224">
        <v>8193.6092145600014</v>
      </c>
      <c r="P29" s="30">
        <v>10075.161706500001</v>
      </c>
    </row>
    <row r="30" spans="2:16" ht="55.2" x14ac:dyDescent="0.3">
      <c r="B30" s="350" t="s">
        <v>127</v>
      </c>
      <c r="C30" s="351"/>
      <c r="D30" s="96" t="s">
        <v>66</v>
      </c>
      <c r="E30" s="5" t="s">
        <v>128</v>
      </c>
      <c r="F30" s="36" t="s">
        <v>129</v>
      </c>
      <c r="G30" s="146">
        <v>24</v>
      </c>
      <c r="H30" s="39" t="s">
        <v>130</v>
      </c>
      <c r="I30" s="37">
        <v>157.99</v>
      </c>
      <c r="J30" s="38">
        <v>34.86</v>
      </c>
      <c r="K30" s="37">
        <v>123.13</v>
      </c>
      <c r="L30" s="181">
        <v>0.22689999999999999</v>
      </c>
      <c r="M30" s="38">
        <v>193.83793100000003</v>
      </c>
      <c r="N30" s="224">
        <v>1026.473616</v>
      </c>
      <c r="O30" s="224">
        <v>3625.6367279999999</v>
      </c>
      <c r="P30" s="30">
        <v>4652.1103439999997</v>
      </c>
    </row>
    <row r="31" spans="2:16" ht="30.75" customHeight="1" x14ac:dyDescent="0.3">
      <c r="B31" s="240" t="s">
        <v>65</v>
      </c>
      <c r="C31" s="352" t="s">
        <v>131</v>
      </c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40">
        <v>105505.82659168</v>
      </c>
    </row>
    <row r="32" spans="2:16" ht="30.75" customHeight="1" x14ac:dyDescent="0.3">
      <c r="B32" s="240" t="s">
        <v>132</v>
      </c>
      <c r="C32" s="352" t="s">
        <v>133</v>
      </c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40">
        <v>54711.663317299994</v>
      </c>
    </row>
    <row r="33" spans="2:17" ht="51" customHeight="1" x14ac:dyDescent="0.3">
      <c r="B33" s="350" t="s">
        <v>134</v>
      </c>
      <c r="C33" s="351"/>
      <c r="D33" s="242" t="s">
        <v>135</v>
      </c>
      <c r="E33" s="5" t="s">
        <v>136</v>
      </c>
      <c r="F33" s="36" t="s">
        <v>137</v>
      </c>
      <c r="G33" s="146">
        <v>332.51</v>
      </c>
      <c r="H33" s="5" t="s">
        <v>103</v>
      </c>
      <c r="I33" s="225">
        <v>122.1</v>
      </c>
      <c r="J33" s="38">
        <v>21.58</v>
      </c>
      <c r="K33" s="225">
        <v>100.52</v>
      </c>
      <c r="L33" s="181">
        <v>0.22689999999999999</v>
      </c>
      <c r="M33" s="38">
        <v>149.80448999999999</v>
      </c>
      <c r="N33" s="224">
        <v>8803.7016800199981</v>
      </c>
      <c r="O33" s="224">
        <v>41007.789289879998</v>
      </c>
      <c r="P33" s="30">
        <v>49811.490969899998</v>
      </c>
    </row>
    <row r="34" spans="2:17" ht="27.75" customHeight="1" x14ac:dyDescent="0.3">
      <c r="B34" s="350" t="s">
        <v>138</v>
      </c>
      <c r="C34" s="351"/>
      <c r="D34" s="242" t="s">
        <v>60</v>
      </c>
      <c r="E34" s="5">
        <v>98671</v>
      </c>
      <c r="F34" s="36" t="s">
        <v>139</v>
      </c>
      <c r="G34" s="146">
        <v>2.87</v>
      </c>
      <c r="H34" s="5" t="s">
        <v>103</v>
      </c>
      <c r="I34" s="37">
        <v>427.15999999999997</v>
      </c>
      <c r="J34" s="38">
        <v>43.39</v>
      </c>
      <c r="K34" s="225">
        <v>383.77</v>
      </c>
      <c r="L34" s="181">
        <v>0.22689999999999999</v>
      </c>
      <c r="M34" s="38">
        <v>524.08260399999995</v>
      </c>
      <c r="N34" s="224">
        <v>152.78499816999999</v>
      </c>
      <c r="O34" s="224">
        <v>1351.3320753099999</v>
      </c>
      <c r="P34" s="30">
        <v>1504.1170734799998</v>
      </c>
    </row>
    <row r="35" spans="2:17" ht="30.75" customHeight="1" x14ac:dyDescent="0.3">
      <c r="B35" s="350" t="s">
        <v>140</v>
      </c>
      <c r="C35" s="351"/>
      <c r="D35" s="242" t="s">
        <v>60</v>
      </c>
      <c r="E35" s="5">
        <v>98671</v>
      </c>
      <c r="F35" s="36" t="s">
        <v>141</v>
      </c>
      <c r="G35" s="146">
        <v>6.48</v>
      </c>
      <c r="H35" s="5" t="s">
        <v>103</v>
      </c>
      <c r="I35" s="37">
        <v>427.15999999999997</v>
      </c>
      <c r="J35" s="38">
        <v>43.39</v>
      </c>
      <c r="K35" s="225">
        <v>383.77</v>
      </c>
      <c r="L35" s="181">
        <v>0.22689999999999999</v>
      </c>
      <c r="M35" s="38">
        <v>524.08260399999995</v>
      </c>
      <c r="N35" s="224">
        <v>344.96403768000005</v>
      </c>
      <c r="O35" s="224">
        <v>3051.0912362399999</v>
      </c>
      <c r="P35" s="30">
        <v>3396.0552739200002</v>
      </c>
    </row>
    <row r="36" spans="2:17" ht="30.75" customHeight="1" x14ac:dyDescent="0.3">
      <c r="B36" s="240" t="s">
        <v>142</v>
      </c>
      <c r="C36" s="352" t="s">
        <v>143</v>
      </c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40">
        <v>30164.919446380001</v>
      </c>
      <c r="Q36" s="9"/>
    </row>
    <row r="37" spans="2:17" ht="67.5" customHeight="1" x14ac:dyDescent="0.3">
      <c r="B37" s="350" t="s">
        <v>144</v>
      </c>
      <c r="C37" s="351"/>
      <c r="D37" s="242" t="s">
        <v>135</v>
      </c>
      <c r="E37" s="5" t="s">
        <v>145</v>
      </c>
      <c r="F37" s="72" t="s">
        <v>146</v>
      </c>
      <c r="G37" s="146">
        <v>92.25</v>
      </c>
      <c r="H37" s="5" t="s">
        <v>103</v>
      </c>
      <c r="I37" s="130">
        <v>122.06</v>
      </c>
      <c r="J37" s="38">
        <v>32.159999999999997</v>
      </c>
      <c r="K37" s="225">
        <v>89.9</v>
      </c>
      <c r="L37" s="181">
        <v>0.22689999999999999</v>
      </c>
      <c r="M37" s="38">
        <v>149.755414</v>
      </c>
      <c r="N37" s="224">
        <v>3639.9178439999996</v>
      </c>
      <c r="O37" s="224">
        <v>10175.0190975</v>
      </c>
      <c r="P37" s="30">
        <v>13814.9369415</v>
      </c>
      <c r="Q37" s="9"/>
    </row>
    <row r="38" spans="2:17" ht="41.4" x14ac:dyDescent="0.3">
      <c r="B38" s="350" t="s">
        <v>147</v>
      </c>
      <c r="C38" s="351"/>
      <c r="D38" s="96" t="s">
        <v>66</v>
      </c>
      <c r="E38" s="5" t="s">
        <v>148</v>
      </c>
      <c r="F38" s="36" t="s">
        <v>149</v>
      </c>
      <c r="G38" s="146">
        <v>30.64</v>
      </c>
      <c r="H38" s="5" t="s">
        <v>103</v>
      </c>
      <c r="I38" s="130">
        <v>434.92999999999995</v>
      </c>
      <c r="J38" s="73">
        <v>28.84</v>
      </c>
      <c r="K38" s="65">
        <v>406.09</v>
      </c>
      <c r="L38" s="181">
        <v>0.22689999999999999</v>
      </c>
      <c r="M38" s="38">
        <v>533.61561699999993</v>
      </c>
      <c r="N38" s="224">
        <v>1084.15950944</v>
      </c>
      <c r="O38" s="224">
        <v>15265.822995439999</v>
      </c>
      <c r="P38" s="30">
        <v>16349.982504879999</v>
      </c>
      <c r="Q38" s="9"/>
    </row>
    <row r="39" spans="2:17" ht="30.75" customHeight="1" x14ac:dyDescent="0.3">
      <c r="B39" s="240" t="s">
        <v>150</v>
      </c>
      <c r="C39" s="352" t="s">
        <v>151</v>
      </c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40">
        <v>14087.452288799999</v>
      </c>
    </row>
    <row r="40" spans="2:17" ht="41.4" x14ac:dyDescent="0.3">
      <c r="B40" s="350" t="s">
        <v>152</v>
      </c>
      <c r="C40" s="351"/>
      <c r="D40" s="96" t="s">
        <v>66</v>
      </c>
      <c r="E40" s="5" t="s">
        <v>148</v>
      </c>
      <c r="F40" s="36" t="s">
        <v>149</v>
      </c>
      <c r="G40" s="146">
        <v>26.4</v>
      </c>
      <c r="H40" s="5" t="s">
        <v>103</v>
      </c>
      <c r="I40" s="130">
        <v>434.92999999999995</v>
      </c>
      <c r="J40" s="73">
        <v>28.84</v>
      </c>
      <c r="K40" s="65">
        <v>406.09</v>
      </c>
      <c r="L40" s="181">
        <v>0.22689999999999999</v>
      </c>
      <c r="M40" s="38">
        <v>533.61561699999993</v>
      </c>
      <c r="N40" s="224">
        <v>934.13221439999984</v>
      </c>
      <c r="O40" s="224">
        <v>13153.320074399999</v>
      </c>
      <c r="P40" s="30">
        <v>14087.452288799999</v>
      </c>
    </row>
    <row r="41" spans="2:17" ht="30.75" customHeight="1" x14ac:dyDescent="0.3">
      <c r="B41" s="240" t="s">
        <v>153</v>
      </c>
      <c r="C41" s="352" t="s">
        <v>154</v>
      </c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40">
        <v>4145.0080360000002</v>
      </c>
    </row>
    <row r="42" spans="2:17" ht="30.75" customHeight="1" x14ac:dyDescent="0.3">
      <c r="B42" s="350" t="s">
        <v>155</v>
      </c>
      <c r="C42" s="351"/>
      <c r="D42" s="96" t="s">
        <v>135</v>
      </c>
      <c r="E42" s="5" t="s">
        <v>156</v>
      </c>
      <c r="F42" s="36" t="s">
        <v>157</v>
      </c>
      <c r="G42" s="146">
        <v>89</v>
      </c>
      <c r="H42" s="5" t="s">
        <v>158</v>
      </c>
      <c r="I42" s="225">
        <v>37.96</v>
      </c>
      <c r="J42" s="38">
        <v>5.75</v>
      </c>
      <c r="K42" s="225">
        <v>32.21</v>
      </c>
      <c r="L42" s="181">
        <v>0.22689999999999999</v>
      </c>
      <c r="M42" s="38">
        <v>46.573124</v>
      </c>
      <c r="N42" s="224">
        <v>627.86607499999991</v>
      </c>
      <c r="O42" s="224">
        <v>3517.1419610000003</v>
      </c>
      <c r="P42" s="30">
        <v>4145.0080360000002</v>
      </c>
    </row>
    <row r="43" spans="2:17" ht="30.75" customHeight="1" x14ac:dyDescent="0.3">
      <c r="B43" s="240" t="s">
        <v>159</v>
      </c>
      <c r="C43" s="352" t="s">
        <v>160</v>
      </c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40">
        <v>2396.7835031999998</v>
      </c>
    </row>
    <row r="44" spans="2:17" ht="54" customHeight="1" x14ac:dyDescent="0.3">
      <c r="B44" s="350" t="s">
        <v>161</v>
      </c>
      <c r="C44" s="351"/>
      <c r="D44" s="96" t="s">
        <v>135</v>
      </c>
      <c r="E44" s="5" t="s">
        <v>136</v>
      </c>
      <c r="F44" s="36" t="s">
        <v>137</v>
      </c>
      <c r="G44" s="146">
        <v>14.2</v>
      </c>
      <c r="H44" s="5" t="s">
        <v>103</v>
      </c>
      <c r="I44" s="225">
        <v>122.1</v>
      </c>
      <c r="J44" s="38">
        <v>21.58</v>
      </c>
      <c r="K44" s="225">
        <v>100.52</v>
      </c>
      <c r="L44" s="181">
        <v>0.22689999999999999</v>
      </c>
      <c r="M44" s="38">
        <v>149.80448999999999</v>
      </c>
      <c r="N44" s="224">
        <v>375.96632839999995</v>
      </c>
      <c r="O44" s="224">
        <v>1751.2574295999998</v>
      </c>
      <c r="P44" s="30">
        <v>2127.2237579999996</v>
      </c>
    </row>
    <row r="45" spans="2:17" ht="71.25" customHeight="1" x14ac:dyDescent="0.3">
      <c r="B45" s="350" t="s">
        <v>162</v>
      </c>
      <c r="C45" s="351"/>
      <c r="D45" s="96" t="s">
        <v>135</v>
      </c>
      <c r="E45" s="5" t="s">
        <v>145</v>
      </c>
      <c r="F45" s="72" t="s">
        <v>146</v>
      </c>
      <c r="G45" s="146">
        <v>1.8</v>
      </c>
      <c r="H45" s="5" t="s">
        <v>103</v>
      </c>
      <c r="I45" s="130">
        <v>122.06</v>
      </c>
      <c r="J45" s="38">
        <v>32.159999999999997</v>
      </c>
      <c r="K45" s="225">
        <v>89.9</v>
      </c>
      <c r="L45" s="181">
        <v>0.22689999999999999</v>
      </c>
      <c r="M45" s="38">
        <v>149.755414</v>
      </c>
      <c r="N45" s="224">
        <v>71.022787199999996</v>
      </c>
      <c r="O45" s="224">
        <v>198.53695800000003</v>
      </c>
      <c r="P45" s="30">
        <v>269.55974520000001</v>
      </c>
    </row>
    <row r="46" spans="2:17" ht="30.75" customHeight="1" x14ac:dyDescent="0.3">
      <c r="B46" s="240" t="s">
        <v>69</v>
      </c>
      <c r="C46" s="363" t="s">
        <v>163</v>
      </c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40">
        <v>40491.538479340008</v>
      </c>
    </row>
    <row r="47" spans="2:17" ht="30.75" customHeight="1" x14ac:dyDescent="0.3">
      <c r="B47" s="244" t="s">
        <v>164</v>
      </c>
      <c r="C47" s="367" t="s">
        <v>165</v>
      </c>
      <c r="D47" s="367"/>
      <c r="E47" s="367"/>
      <c r="F47" s="367"/>
      <c r="G47" s="367"/>
      <c r="H47" s="367"/>
      <c r="I47" s="367"/>
      <c r="J47" s="367"/>
      <c r="K47" s="367"/>
      <c r="L47" s="367"/>
      <c r="M47" s="367"/>
      <c r="N47" s="367"/>
      <c r="O47" s="367"/>
      <c r="P47" s="35">
        <v>27794.651705980006</v>
      </c>
    </row>
    <row r="48" spans="2:17" ht="30.75" customHeight="1" x14ac:dyDescent="0.3">
      <c r="B48" s="350" t="s">
        <v>166</v>
      </c>
      <c r="C48" s="368"/>
      <c r="D48" s="124" t="s">
        <v>60</v>
      </c>
      <c r="E48" s="118">
        <v>88485</v>
      </c>
      <c r="F48" s="245" t="s">
        <v>167</v>
      </c>
      <c r="G48" s="246">
        <v>667.82</v>
      </c>
      <c r="H48" s="118" t="s">
        <v>103</v>
      </c>
      <c r="I48" s="247">
        <v>4.4700000000000006</v>
      </c>
      <c r="J48" s="248">
        <v>2.02</v>
      </c>
      <c r="K48" s="249">
        <v>2.4500000000000002</v>
      </c>
      <c r="L48" s="250">
        <v>0.22689999999999999</v>
      </c>
      <c r="M48" s="248">
        <v>5.4842430000000011</v>
      </c>
      <c r="N48" s="251">
        <v>1655.08368316</v>
      </c>
      <c r="O48" s="251">
        <v>2007.4034771000004</v>
      </c>
      <c r="P48" s="30">
        <v>3662.4871602600006</v>
      </c>
    </row>
    <row r="49" spans="2:16" ht="30.75" customHeight="1" x14ac:dyDescent="0.3">
      <c r="B49" s="350" t="s">
        <v>168</v>
      </c>
      <c r="C49" s="366"/>
      <c r="D49" s="96" t="s">
        <v>60</v>
      </c>
      <c r="E49" s="5">
        <v>88497</v>
      </c>
      <c r="F49" s="71" t="s">
        <v>169</v>
      </c>
      <c r="G49" s="236">
        <v>667.82</v>
      </c>
      <c r="H49" s="5" t="s">
        <v>103</v>
      </c>
      <c r="I49" s="37">
        <v>22.090000000000003</v>
      </c>
      <c r="J49" s="38">
        <v>10.96</v>
      </c>
      <c r="K49" s="225">
        <v>11.13</v>
      </c>
      <c r="L49" s="181">
        <v>0.22689999999999999</v>
      </c>
      <c r="M49" s="38">
        <v>27.102221000000004</v>
      </c>
      <c r="N49" s="224">
        <v>8980.058003680002</v>
      </c>
      <c r="O49" s="224">
        <v>9119.3472245400008</v>
      </c>
      <c r="P49" s="30">
        <v>18099.405228220003</v>
      </c>
    </row>
    <row r="50" spans="2:16" ht="41.4" x14ac:dyDescent="0.3">
      <c r="B50" s="350" t="s">
        <v>170</v>
      </c>
      <c r="C50" s="366"/>
      <c r="D50" s="96" t="s">
        <v>60</v>
      </c>
      <c r="E50" s="5">
        <v>88489</v>
      </c>
      <c r="F50" s="68" t="s">
        <v>171</v>
      </c>
      <c r="G50" s="146">
        <v>186.97</v>
      </c>
      <c r="H50" s="5" t="s">
        <v>103</v>
      </c>
      <c r="I50" s="37">
        <v>13.25</v>
      </c>
      <c r="J50" s="37">
        <v>4.95</v>
      </c>
      <c r="K50" s="37">
        <v>8.3000000000000007</v>
      </c>
      <c r="L50" s="181">
        <v>0.22689999999999999</v>
      </c>
      <c r="M50" s="38">
        <v>16.256425</v>
      </c>
      <c r="N50" s="224">
        <v>1135.4977903500001</v>
      </c>
      <c r="O50" s="224">
        <v>1903.9659919000001</v>
      </c>
      <c r="P50" s="30">
        <v>3039.4637822499999</v>
      </c>
    </row>
    <row r="51" spans="2:16" ht="41.4" x14ac:dyDescent="0.3">
      <c r="B51" s="350" t="s">
        <v>172</v>
      </c>
      <c r="C51" s="366"/>
      <c r="D51" s="96" t="s">
        <v>60</v>
      </c>
      <c r="E51" s="5">
        <v>88489</v>
      </c>
      <c r="F51" s="36" t="s">
        <v>173</v>
      </c>
      <c r="G51" s="146">
        <v>102.02</v>
      </c>
      <c r="H51" s="5" t="s">
        <v>103</v>
      </c>
      <c r="I51" s="37">
        <v>13.25</v>
      </c>
      <c r="J51" s="37">
        <v>4.95</v>
      </c>
      <c r="K51" s="37">
        <v>8.3000000000000007</v>
      </c>
      <c r="L51" s="181">
        <v>0.22689999999999999</v>
      </c>
      <c r="M51" s="38">
        <v>16.256425</v>
      </c>
      <c r="N51" s="224">
        <v>619.58327309999993</v>
      </c>
      <c r="O51" s="224">
        <v>1038.8972054000001</v>
      </c>
      <c r="P51" s="30">
        <v>1658.4804785000001</v>
      </c>
    </row>
    <row r="52" spans="2:16" ht="41.4" x14ac:dyDescent="0.3">
      <c r="B52" s="350" t="s">
        <v>174</v>
      </c>
      <c r="C52" s="366"/>
      <c r="D52" s="96" t="s">
        <v>60</v>
      </c>
      <c r="E52" s="5">
        <v>88489</v>
      </c>
      <c r="F52" s="36" t="s">
        <v>175</v>
      </c>
      <c r="G52" s="146">
        <v>54.57</v>
      </c>
      <c r="H52" s="5" t="s">
        <v>103</v>
      </c>
      <c r="I52" s="37">
        <v>13.25</v>
      </c>
      <c r="J52" s="37">
        <v>4.95</v>
      </c>
      <c r="K52" s="37">
        <v>8.3000000000000007</v>
      </c>
      <c r="L52" s="181">
        <v>0.22689999999999999</v>
      </c>
      <c r="M52" s="38">
        <v>16.256425</v>
      </c>
      <c r="N52" s="224">
        <v>331.41206834999997</v>
      </c>
      <c r="O52" s="224">
        <v>555.70104390000006</v>
      </c>
      <c r="P52" s="30">
        <v>887.11311225000009</v>
      </c>
    </row>
    <row r="53" spans="2:16" ht="41.4" x14ac:dyDescent="0.3">
      <c r="B53" s="350" t="s">
        <v>176</v>
      </c>
      <c r="C53" s="366"/>
      <c r="D53" s="96" t="s">
        <v>60</v>
      </c>
      <c r="E53" s="5">
        <v>88489</v>
      </c>
      <c r="F53" s="36" t="s">
        <v>177</v>
      </c>
      <c r="G53" s="146">
        <v>27.54</v>
      </c>
      <c r="H53" s="5" t="s">
        <v>103</v>
      </c>
      <c r="I53" s="37">
        <v>13.25</v>
      </c>
      <c r="J53" s="37">
        <v>4.95</v>
      </c>
      <c r="K53" s="37">
        <v>8.3000000000000007</v>
      </c>
      <c r="L53" s="181">
        <v>0.22689999999999999</v>
      </c>
      <c r="M53" s="38">
        <v>16.256425</v>
      </c>
      <c r="N53" s="224">
        <v>167.2546887</v>
      </c>
      <c r="O53" s="224">
        <v>280.44725579999999</v>
      </c>
      <c r="P53" s="30">
        <v>447.70194449999997</v>
      </c>
    </row>
    <row r="54" spans="2:16" ht="30.75" customHeight="1" x14ac:dyDescent="0.3">
      <c r="B54" s="252" t="s">
        <v>178</v>
      </c>
      <c r="C54" s="363" t="s">
        <v>179</v>
      </c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365"/>
      <c r="P54" s="154">
        <v>12696.886773360002</v>
      </c>
    </row>
    <row r="55" spans="2:16" ht="30.75" customHeight="1" x14ac:dyDescent="0.3">
      <c r="B55" s="361" t="s">
        <v>180</v>
      </c>
      <c r="C55" s="362"/>
      <c r="D55" s="242" t="s">
        <v>60</v>
      </c>
      <c r="E55" s="5">
        <v>88484</v>
      </c>
      <c r="F55" s="71" t="s">
        <v>181</v>
      </c>
      <c r="G55" s="253">
        <v>125.54</v>
      </c>
      <c r="H55" s="189" t="s">
        <v>103</v>
      </c>
      <c r="I55" s="254">
        <v>5.57</v>
      </c>
      <c r="J55" s="38">
        <v>2.84</v>
      </c>
      <c r="K55" s="225">
        <v>2.73</v>
      </c>
      <c r="L55" s="181">
        <v>0.22689999999999999</v>
      </c>
      <c r="M55" s="38">
        <v>6.8338330000000003</v>
      </c>
      <c r="N55" s="224">
        <v>437.43107384000001</v>
      </c>
      <c r="O55" s="224">
        <v>420.48832098000003</v>
      </c>
      <c r="P55" s="30">
        <v>857.91939481999998</v>
      </c>
    </row>
    <row r="56" spans="2:16" ht="30.75" customHeight="1" x14ac:dyDescent="0.3">
      <c r="B56" s="361" t="s">
        <v>182</v>
      </c>
      <c r="C56" s="362"/>
      <c r="D56" s="242" t="s">
        <v>60</v>
      </c>
      <c r="E56" s="5">
        <v>88496</v>
      </c>
      <c r="F56" s="71" t="s">
        <v>183</v>
      </c>
      <c r="G56" s="253">
        <v>125.54</v>
      </c>
      <c r="H56" s="189" t="s">
        <v>103</v>
      </c>
      <c r="I56" s="254">
        <v>38.130000000000003</v>
      </c>
      <c r="J56" s="38">
        <v>22.53</v>
      </c>
      <c r="K56" s="225">
        <v>15.6</v>
      </c>
      <c r="L56" s="181">
        <v>0.22689999999999999</v>
      </c>
      <c r="M56" s="38">
        <v>46.781697000000001</v>
      </c>
      <c r="N56" s="224">
        <v>3470.1838357800002</v>
      </c>
      <c r="O56" s="224">
        <v>2402.7904056000002</v>
      </c>
      <c r="P56" s="30">
        <v>5872.9742413800004</v>
      </c>
    </row>
    <row r="57" spans="2:16" ht="25.5" customHeight="1" x14ac:dyDescent="0.3">
      <c r="B57" s="361" t="s">
        <v>184</v>
      </c>
      <c r="C57" s="362"/>
      <c r="D57" s="242" t="s">
        <v>60</v>
      </c>
      <c r="E57" s="5">
        <v>88488</v>
      </c>
      <c r="F57" s="71" t="s">
        <v>185</v>
      </c>
      <c r="G57" s="253">
        <v>125.54</v>
      </c>
      <c r="H57" s="189" t="s">
        <v>103</v>
      </c>
      <c r="I57" s="254">
        <v>15.940000000000001</v>
      </c>
      <c r="J57" s="38">
        <v>6.89</v>
      </c>
      <c r="K57" s="225">
        <v>9.0500000000000007</v>
      </c>
      <c r="L57" s="181">
        <v>0.22689999999999999</v>
      </c>
      <c r="M57" s="38">
        <v>19.556786000000002</v>
      </c>
      <c r="N57" s="224">
        <v>1061.23242914</v>
      </c>
      <c r="O57" s="224">
        <v>1393.9264853000002</v>
      </c>
      <c r="P57" s="30">
        <v>2455.1589144400004</v>
      </c>
    </row>
    <row r="58" spans="2:16" ht="25.5" customHeight="1" x14ac:dyDescent="0.3">
      <c r="B58" s="361" t="s">
        <v>186</v>
      </c>
      <c r="C58" s="362"/>
      <c r="D58" s="242" t="s">
        <v>60</v>
      </c>
      <c r="E58" s="5">
        <v>88488</v>
      </c>
      <c r="F58" s="71" t="s">
        <v>187</v>
      </c>
      <c r="G58" s="253">
        <v>32.450000000000003</v>
      </c>
      <c r="H58" s="189" t="s">
        <v>103</v>
      </c>
      <c r="I58" s="254">
        <v>15.940000000000001</v>
      </c>
      <c r="J58" s="38">
        <v>6.89</v>
      </c>
      <c r="K58" s="225">
        <v>9.0500000000000007</v>
      </c>
      <c r="L58" s="181">
        <v>0.22689999999999999</v>
      </c>
      <c r="M58" s="38">
        <v>19.556786000000002</v>
      </c>
      <c r="N58" s="224">
        <v>274.31091545000004</v>
      </c>
      <c r="O58" s="224">
        <v>360.30679025000006</v>
      </c>
      <c r="P58" s="30">
        <v>634.6177057000001</v>
      </c>
    </row>
    <row r="59" spans="2:16" ht="25.5" customHeight="1" x14ac:dyDescent="0.3">
      <c r="B59" s="361" t="s">
        <v>188</v>
      </c>
      <c r="C59" s="362"/>
      <c r="D59" s="242" t="s">
        <v>60</v>
      </c>
      <c r="E59" s="5">
        <v>88488</v>
      </c>
      <c r="F59" s="71" t="s">
        <v>189</v>
      </c>
      <c r="G59" s="253">
        <v>147.07</v>
      </c>
      <c r="H59" s="189" t="s">
        <v>103</v>
      </c>
      <c r="I59" s="254">
        <v>15.940000000000001</v>
      </c>
      <c r="J59" s="38">
        <v>6.89</v>
      </c>
      <c r="K59" s="225">
        <v>9.0500000000000007</v>
      </c>
      <c r="L59" s="181">
        <v>0.22689999999999999</v>
      </c>
      <c r="M59" s="38">
        <v>19.556786000000002</v>
      </c>
      <c r="N59" s="224">
        <v>1243.23286087</v>
      </c>
      <c r="O59" s="224">
        <v>1632.9836561500001</v>
      </c>
      <c r="P59" s="30">
        <v>2876.2165170200001</v>
      </c>
    </row>
    <row r="60" spans="2:16" ht="30.75" customHeight="1" x14ac:dyDescent="0.3">
      <c r="B60" s="255" t="s">
        <v>72</v>
      </c>
      <c r="C60" s="369" t="s">
        <v>190</v>
      </c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0"/>
      <c r="P60" s="67">
        <v>53388.191564499997</v>
      </c>
    </row>
    <row r="61" spans="2:16" ht="30.75" customHeight="1" x14ac:dyDescent="0.3">
      <c r="B61" s="240" t="s">
        <v>191</v>
      </c>
      <c r="C61" s="352" t="s">
        <v>192</v>
      </c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40">
        <v>6370.739595</v>
      </c>
    </row>
    <row r="62" spans="2:16" ht="62.25" customHeight="1" x14ac:dyDescent="0.3">
      <c r="B62" s="350" t="s">
        <v>193</v>
      </c>
      <c r="C62" s="351"/>
      <c r="D62" s="96" t="s">
        <v>135</v>
      </c>
      <c r="E62" s="5" t="s">
        <v>194</v>
      </c>
      <c r="F62" s="36" t="s">
        <v>195</v>
      </c>
      <c r="G62" s="183">
        <v>5</v>
      </c>
      <c r="H62" s="108" t="s">
        <v>196</v>
      </c>
      <c r="I62" s="221">
        <v>1038.51</v>
      </c>
      <c r="J62" s="38">
        <v>109.61</v>
      </c>
      <c r="K62" s="222">
        <v>928.9</v>
      </c>
      <c r="L62" s="181">
        <v>0.22689999999999999</v>
      </c>
      <c r="M62" s="38">
        <v>1274.147919</v>
      </c>
      <c r="N62" s="224">
        <v>672.40254499999992</v>
      </c>
      <c r="O62" s="224">
        <v>5698.3370500000001</v>
      </c>
      <c r="P62" s="30">
        <v>6370.739595</v>
      </c>
    </row>
    <row r="63" spans="2:16" ht="30.75" customHeight="1" x14ac:dyDescent="0.3">
      <c r="B63" s="240" t="s">
        <v>197</v>
      </c>
      <c r="C63" s="352" t="s">
        <v>198</v>
      </c>
      <c r="D63" s="353"/>
      <c r="E63" s="353"/>
      <c r="F63" s="353"/>
      <c r="G63" s="353"/>
      <c r="H63" s="353"/>
      <c r="I63" s="353"/>
      <c r="J63" s="364"/>
      <c r="K63" s="364"/>
      <c r="L63" s="353"/>
      <c r="M63" s="353"/>
      <c r="N63" s="353"/>
      <c r="O63" s="353"/>
      <c r="P63" s="40">
        <v>41189.431589499996</v>
      </c>
    </row>
    <row r="64" spans="2:16" ht="55.2" x14ac:dyDescent="0.3">
      <c r="B64" s="350" t="s">
        <v>199</v>
      </c>
      <c r="C64" s="351"/>
      <c r="D64" s="96" t="s">
        <v>66</v>
      </c>
      <c r="E64" s="5" t="s">
        <v>200</v>
      </c>
      <c r="F64" s="36" t="s">
        <v>201</v>
      </c>
      <c r="G64" s="183">
        <v>1</v>
      </c>
      <c r="H64" s="108" t="s">
        <v>196</v>
      </c>
      <c r="I64" s="241">
        <v>12640.614999999998</v>
      </c>
      <c r="J64" s="256">
        <v>8848.4304999999986</v>
      </c>
      <c r="K64" s="257">
        <v>3792.1844999999998</v>
      </c>
      <c r="L64" s="258">
        <v>0.22689999999999999</v>
      </c>
      <c r="M64" s="38">
        <v>15508.770543499997</v>
      </c>
      <c r="N64" s="224">
        <v>10856.139380449998</v>
      </c>
      <c r="O64" s="224">
        <v>4652.6311630499995</v>
      </c>
      <c r="P64" s="30">
        <v>15508.770543499999</v>
      </c>
    </row>
    <row r="65" spans="2:16" ht="66" customHeight="1" x14ac:dyDescent="0.3">
      <c r="B65" s="350" t="s">
        <v>202</v>
      </c>
      <c r="C65" s="351"/>
      <c r="D65" s="96" t="s">
        <v>66</v>
      </c>
      <c r="E65" s="5" t="s">
        <v>203</v>
      </c>
      <c r="F65" s="36" t="s">
        <v>204</v>
      </c>
      <c r="G65" s="183">
        <v>1</v>
      </c>
      <c r="H65" s="108" t="s">
        <v>196</v>
      </c>
      <c r="I65" s="241">
        <v>13298.87</v>
      </c>
      <c r="J65" s="113">
        <v>9309.2090000000007</v>
      </c>
      <c r="K65" s="257">
        <v>3989.6610000000001</v>
      </c>
      <c r="L65" s="258">
        <v>0.22689999999999999</v>
      </c>
      <c r="M65" s="38">
        <v>16316.383603</v>
      </c>
      <c r="N65" s="224">
        <v>11421.4685221</v>
      </c>
      <c r="O65" s="224">
        <v>4894.9150809000002</v>
      </c>
      <c r="P65" s="30">
        <v>16316.383603</v>
      </c>
    </row>
    <row r="66" spans="2:16" ht="25.5" customHeight="1" x14ac:dyDescent="0.3">
      <c r="B66" s="350" t="s">
        <v>205</v>
      </c>
      <c r="C66" s="351"/>
      <c r="D66" s="96" t="s">
        <v>66</v>
      </c>
      <c r="E66" s="5" t="s">
        <v>206</v>
      </c>
      <c r="F66" s="36" t="s">
        <v>207</v>
      </c>
      <c r="G66" s="183">
        <v>1</v>
      </c>
      <c r="H66" s="108" t="s">
        <v>196</v>
      </c>
      <c r="I66" s="241">
        <v>2220.9499999999998</v>
      </c>
      <c r="J66" s="113">
        <v>1554.6649999999997</v>
      </c>
      <c r="K66" s="257">
        <v>666.28499999999997</v>
      </c>
      <c r="L66" s="258">
        <v>0.22689999999999999</v>
      </c>
      <c r="M66" s="38">
        <v>2724.8835549999999</v>
      </c>
      <c r="N66" s="224">
        <v>1907.4184884999997</v>
      </c>
      <c r="O66" s="224">
        <v>817.46506649999992</v>
      </c>
      <c r="P66" s="30">
        <v>2724.8835549999994</v>
      </c>
    </row>
    <row r="67" spans="2:16" ht="47.25" customHeight="1" x14ac:dyDescent="0.3">
      <c r="B67" s="350" t="s">
        <v>208</v>
      </c>
      <c r="C67" s="351"/>
      <c r="D67" s="96" t="s">
        <v>66</v>
      </c>
      <c r="E67" s="5" t="s">
        <v>209</v>
      </c>
      <c r="F67" s="36" t="s">
        <v>210</v>
      </c>
      <c r="G67" s="259">
        <v>1</v>
      </c>
      <c r="H67" s="108" t="s">
        <v>196</v>
      </c>
      <c r="I67" s="241">
        <v>5411.52</v>
      </c>
      <c r="J67" s="256">
        <v>3788.0639999999999</v>
      </c>
      <c r="K67" s="257">
        <v>1623.4560000000001</v>
      </c>
      <c r="L67" s="258">
        <v>0.22689999999999999</v>
      </c>
      <c r="M67" s="38">
        <v>6639.3938880000005</v>
      </c>
      <c r="N67" s="224">
        <v>4647.5757216000002</v>
      </c>
      <c r="O67" s="224">
        <v>1991.8181664000001</v>
      </c>
      <c r="P67" s="30">
        <v>6639.3938880000005</v>
      </c>
    </row>
    <row r="68" spans="2:16" ht="30.75" customHeight="1" x14ac:dyDescent="0.3">
      <c r="B68" s="240" t="s">
        <v>211</v>
      </c>
      <c r="C68" s="352" t="s">
        <v>212</v>
      </c>
      <c r="D68" s="353"/>
      <c r="E68" s="353"/>
      <c r="F68" s="353"/>
      <c r="G68" s="353"/>
      <c r="H68" s="353"/>
      <c r="I68" s="353"/>
      <c r="J68" s="360"/>
      <c r="K68" s="360"/>
      <c r="L68" s="353"/>
      <c r="M68" s="353"/>
      <c r="N68" s="353"/>
      <c r="O68" s="353"/>
      <c r="P68" s="40">
        <v>5828.0203799999999</v>
      </c>
    </row>
    <row r="69" spans="2:16" ht="57.75" customHeight="1" x14ac:dyDescent="0.3">
      <c r="B69" s="350" t="s">
        <v>213</v>
      </c>
      <c r="C69" s="351"/>
      <c r="D69" s="96" t="s">
        <v>66</v>
      </c>
      <c r="E69" s="5" t="s">
        <v>214</v>
      </c>
      <c r="F69" s="36" t="s">
        <v>215</v>
      </c>
      <c r="G69" s="183">
        <v>2</v>
      </c>
      <c r="H69" s="108" t="s">
        <v>196</v>
      </c>
      <c r="I69" s="260">
        <v>2375.1</v>
      </c>
      <c r="J69" s="38">
        <v>65.099999999999994</v>
      </c>
      <c r="K69" s="222">
        <v>2310</v>
      </c>
      <c r="L69" s="181">
        <v>0.22689999999999999</v>
      </c>
      <c r="M69" s="38">
        <v>2914.01019</v>
      </c>
      <c r="N69" s="224">
        <v>159.74238</v>
      </c>
      <c r="O69" s="224">
        <v>5668.2780000000002</v>
      </c>
      <c r="P69" s="30">
        <v>5828.0203799999999</v>
      </c>
    </row>
    <row r="70" spans="2:16" ht="30.75" customHeight="1" x14ac:dyDescent="0.3">
      <c r="B70" s="240" t="s">
        <v>32</v>
      </c>
      <c r="C70" s="352" t="s">
        <v>216</v>
      </c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48">
        <v>78134.778565882807</v>
      </c>
    </row>
    <row r="71" spans="2:16" ht="30.75" customHeight="1" x14ac:dyDescent="0.3">
      <c r="B71" s="240" t="s">
        <v>76</v>
      </c>
      <c r="C71" s="352" t="s">
        <v>217</v>
      </c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40">
        <v>73869.583405882804</v>
      </c>
    </row>
    <row r="72" spans="2:16" ht="63.75" customHeight="1" x14ac:dyDescent="0.3">
      <c r="B72" s="350" t="s">
        <v>218</v>
      </c>
      <c r="C72" s="351"/>
      <c r="D72" s="96" t="s">
        <v>90</v>
      </c>
      <c r="E72" s="5" t="s">
        <v>219</v>
      </c>
      <c r="F72" s="36" t="s">
        <v>220</v>
      </c>
      <c r="G72" s="146">
        <v>24</v>
      </c>
      <c r="H72" s="108" t="s">
        <v>196</v>
      </c>
      <c r="I72" s="37">
        <v>264.82</v>
      </c>
      <c r="J72" s="38">
        <v>25.82</v>
      </c>
      <c r="K72" s="225">
        <v>239</v>
      </c>
      <c r="L72" s="181">
        <v>0.22689999999999999</v>
      </c>
      <c r="M72" s="38">
        <v>324.90765799999997</v>
      </c>
      <c r="N72" s="224">
        <v>760.285392</v>
      </c>
      <c r="O72" s="224">
        <v>7037.4984000000004</v>
      </c>
      <c r="P72" s="30">
        <v>7797.7837920000002</v>
      </c>
    </row>
    <row r="73" spans="2:16" ht="63.75" customHeight="1" x14ac:dyDescent="0.3">
      <c r="B73" s="350" t="s">
        <v>221</v>
      </c>
      <c r="C73" s="351"/>
      <c r="D73" s="96" t="s">
        <v>66</v>
      </c>
      <c r="E73" s="5" t="s">
        <v>222</v>
      </c>
      <c r="F73" s="36" t="s">
        <v>223</v>
      </c>
      <c r="G73" s="146">
        <v>6</v>
      </c>
      <c r="H73" s="108" t="s">
        <v>196</v>
      </c>
      <c r="I73" s="37">
        <v>414.82</v>
      </c>
      <c r="J73" s="38">
        <v>25.82</v>
      </c>
      <c r="K73" s="225">
        <v>389</v>
      </c>
      <c r="L73" s="181">
        <v>0.22689999999999999</v>
      </c>
      <c r="M73" s="38">
        <v>508.94265799999999</v>
      </c>
      <c r="N73" s="224">
        <v>190.071348</v>
      </c>
      <c r="O73" s="224">
        <v>2863.5846000000001</v>
      </c>
      <c r="P73" s="30">
        <v>3053.6559480000001</v>
      </c>
    </row>
    <row r="74" spans="2:16" ht="55.2" x14ac:dyDescent="0.3">
      <c r="B74" s="350" t="s">
        <v>224</v>
      </c>
      <c r="C74" s="351"/>
      <c r="D74" s="96" t="s">
        <v>66</v>
      </c>
      <c r="E74" s="5" t="s">
        <v>225</v>
      </c>
      <c r="F74" s="36" t="s">
        <v>226</v>
      </c>
      <c r="G74" s="146">
        <v>14</v>
      </c>
      <c r="H74" s="108" t="s">
        <v>196</v>
      </c>
      <c r="I74" s="37">
        <v>1325.82</v>
      </c>
      <c r="J74" s="38">
        <v>25.82</v>
      </c>
      <c r="K74" s="225">
        <v>1300</v>
      </c>
      <c r="L74" s="181">
        <v>0.22689999999999999</v>
      </c>
      <c r="M74" s="38">
        <v>1626.6485579999999</v>
      </c>
      <c r="N74" s="224">
        <v>443.49981199999996</v>
      </c>
      <c r="O74" s="224">
        <v>22329.58</v>
      </c>
      <c r="P74" s="30">
        <v>22773.079812</v>
      </c>
    </row>
    <row r="75" spans="2:16" ht="55.2" x14ac:dyDescent="0.3">
      <c r="B75" s="350" t="s">
        <v>227</v>
      </c>
      <c r="C75" s="351"/>
      <c r="D75" s="96" t="s">
        <v>66</v>
      </c>
      <c r="E75" s="5" t="s">
        <v>228</v>
      </c>
      <c r="F75" s="36" t="s">
        <v>229</v>
      </c>
      <c r="G75" s="146">
        <v>20</v>
      </c>
      <c r="H75" s="108" t="s">
        <v>196</v>
      </c>
      <c r="I75" s="37">
        <v>775.82</v>
      </c>
      <c r="J75" s="38">
        <v>25.82</v>
      </c>
      <c r="K75" s="225">
        <v>750</v>
      </c>
      <c r="L75" s="181">
        <v>0.22689999999999999</v>
      </c>
      <c r="M75" s="38">
        <v>951.85355800000002</v>
      </c>
      <c r="N75" s="224">
        <v>633.57115999999996</v>
      </c>
      <c r="O75" s="224">
        <v>18403.5</v>
      </c>
      <c r="P75" s="30">
        <v>19037.07116</v>
      </c>
    </row>
    <row r="76" spans="2:16" ht="66.75" customHeight="1" x14ac:dyDescent="0.3">
      <c r="B76" s="350" t="s">
        <v>230</v>
      </c>
      <c r="C76" s="351"/>
      <c r="D76" s="96" t="s">
        <v>66</v>
      </c>
      <c r="E76" s="5" t="s">
        <v>231</v>
      </c>
      <c r="F76" s="74" t="s">
        <v>232</v>
      </c>
      <c r="G76" s="146">
        <v>27</v>
      </c>
      <c r="H76" s="108" t="s">
        <v>196</v>
      </c>
      <c r="I76" s="37">
        <v>113.439908</v>
      </c>
      <c r="J76" s="38">
        <v>25.819907999999998</v>
      </c>
      <c r="K76" s="225">
        <v>87.62</v>
      </c>
      <c r="L76" s="181">
        <v>0.22689999999999999</v>
      </c>
      <c r="M76" s="38">
        <v>139.1794231252</v>
      </c>
      <c r="N76" s="224">
        <v>855.31801838039985</v>
      </c>
      <c r="O76" s="224">
        <v>2902.526406</v>
      </c>
      <c r="P76" s="30">
        <v>3757.8444243803997</v>
      </c>
    </row>
    <row r="77" spans="2:16" ht="69" x14ac:dyDescent="0.3">
      <c r="B77" s="350" t="s">
        <v>233</v>
      </c>
      <c r="C77" s="351"/>
      <c r="D77" s="96" t="s">
        <v>234</v>
      </c>
      <c r="E77" s="5">
        <v>5080</v>
      </c>
      <c r="F77" s="74" t="s">
        <v>235</v>
      </c>
      <c r="G77" s="146">
        <v>6</v>
      </c>
      <c r="H77" s="108" t="s">
        <v>196</v>
      </c>
      <c r="I77" s="261">
        <v>612.42990800000007</v>
      </c>
      <c r="J77" s="38">
        <v>25.819907999999998</v>
      </c>
      <c r="K77" s="225">
        <v>586.61</v>
      </c>
      <c r="L77" s="181">
        <v>0.22689999999999999</v>
      </c>
      <c r="M77" s="38">
        <v>751.39025412520004</v>
      </c>
      <c r="N77" s="224">
        <v>190.07067075119997</v>
      </c>
      <c r="O77" s="224">
        <v>4318.2708540000003</v>
      </c>
      <c r="P77" s="30">
        <v>4508.3415247512003</v>
      </c>
    </row>
    <row r="78" spans="2:16" ht="55.2" x14ac:dyDescent="0.3">
      <c r="B78" s="350" t="s">
        <v>236</v>
      </c>
      <c r="C78" s="351"/>
      <c r="D78" s="96" t="s">
        <v>66</v>
      </c>
      <c r="E78" s="5" t="s">
        <v>237</v>
      </c>
      <c r="F78" s="74" t="s">
        <v>238</v>
      </c>
      <c r="G78" s="146">
        <v>6</v>
      </c>
      <c r="H78" s="108" t="s">
        <v>196</v>
      </c>
      <c r="I78" s="261">
        <v>348.189908</v>
      </c>
      <c r="J78" s="38">
        <v>25.819907999999998</v>
      </c>
      <c r="K78" s="225">
        <v>322.37</v>
      </c>
      <c r="L78" s="181">
        <v>0.22689999999999999</v>
      </c>
      <c r="M78" s="38">
        <v>427.19419812519999</v>
      </c>
      <c r="N78" s="224">
        <v>190.07067075119997</v>
      </c>
      <c r="O78" s="224">
        <v>2373.0945179999999</v>
      </c>
      <c r="P78" s="30">
        <v>2563.1651887511998</v>
      </c>
    </row>
    <row r="79" spans="2:16" ht="41.4" x14ac:dyDescent="0.3">
      <c r="B79" s="350" t="s">
        <v>239</v>
      </c>
      <c r="C79" s="351"/>
      <c r="D79" s="96" t="s">
        <v>66</v>
      </c>
      <c r="E79" s="5" t="s">
        <v>240</v>
      </c>
      <c r="F79" s="36" t="s">
        <v>241</v>
      </c>
      <c r="G79" s="146">
        <v>7</v>
      </c>
      <c r="H79" s="108" t="s">
        <v>196</v>
      </c>
      <c r="I79" s="261">
        <v>414.82</v>
      </c>
      <c r="J79" s="38">
        <v>25.82</v>
      </c>
      <c r="K79" s="225">
        <v>389</v>
      </c>
      <c r="L79" s="181">
        <v>0.22689999999999999</v>
      </c>
      <c r="M79" s="38">
        <v>508.94265799999999</v>
      </c>
      <c r="N79" s="224">
        <v>221.74990599999998</v>
      </c>
      <c r="O79" s="224">
        <v>3340.8487</v>
      </c>
      <c r="P79" s="30">
        <v>3562.598606</v>
      </c>
    </row>
    <row r="80" spans="2:16" ht="68.25" customHeight="1" x14ac:dyDescent="0.3">
      <c r="B80" s="350" t="s">
        <v>242</v>
      </c>
      <c r="C80" s="351"/>
      <c r="D80" s="96" t="s">
        <v>66</v>
      </c>
      <c r="E80" s="5" t="s">
        <v>243</v>
      </c>
      <c r="F80" s="36" t="s">
        <v>244</v>
      </c>
      <c r="G80" s="146">
        <v>20</v>
      </c>
      <c r="H80" s="108" t="s">
        <v>196</v>
      </c>
      <c r="I80" s="261">
        <v>102.82</v>
      </c>
      <c r="J80" s="38">
        <v>25.82</v>
      </c>
      <c r="K80" s="225">
        <v>77</v>
      </c>
      <c r="L80" s="181">
        <v>0.22689999999999999</v>
      </c>
      <c r="M80" s="38">
        <v>126.14985799999999</v>
      </c>
      <c r="N80" s="224">
        <v>633.57115999999996</v>
      </c>
      <c r="O80" s="224">
        <v>1889.4259999999999</v>
      </c>
      <c r="P80" s="30">
        <v>2522.9971599999999</v>
      </c>
    </row>
    <row r="81" spans="2:16" ht="27.6" x14ac:dyDescent="0.3">
      <c r="B81" s="350" t="s">
        <v>245</v>
      </c>
      <c r="C81" s="351"/>
      <c r="D81" s="96" t="s">
        <v>66</v>
      </c>
      <c r="E81" s="5" t="s">
        <v>246</v>
      </c>
      <c r="F81" s="36" t="s">
        <v>247</v>
      </c>
      <c r="G81" s="146">
        <v>5</v>
      </c>
      <c r="H81" s="108" t="s">
        <v>196</v>
      </c>
      <c r="I81" s="261">
        <v>699.82</v>
      </c>
      <c r="J81" s="38">
        <v>25.82</v>
      </c>
      <c r="K81" s="225">
        <v>674</v>
      </c>
      <c r="L81" s="181">
        <v>0.22689999999999999</v>
      </c>
      <c r="M81" s="38">
        <v>858.60915800000009</v>
      </c>
      <c r="N81" s="224">
        <v>158.39278999999999</v>
      </c>
      <c r="O81" s="224">
        <v>4134.6530000000002</v>
      </c>
      <c r="P81" s="30">
        <v>4293.0457900000001</v>
      </c>
    </row>
    <row r="82" spans="2:16" ht="30.75" customHeight="1" x14ac:dyDescent="0.3">
      <c r="B82" s="240" t="s">
        <v>79</v>
      </c>
      <c r="C82" s="352" t="s">
        <v>212</v>
      </c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40">
        <v>4265.1951600000002</v>
      </c>
    </row>
    <row r="83" spans="2:16" ht="30.75" customHeight="1" x14ac:dyDescent="0.3">
      <c r="B83" s="350" t="s">
        <v>248</v>
      </c>
      <c r="C83" s="351"/>
      <c r="D83" s="96" t="s">
        <v>249</v>
      </c>
      <c r="E83" s="5" t="s">
        <v>250</v>
      </c>
      <c r="F83" s="36" t="s">
        <v>251</v>
      </c>
      <c r="G83" s="146">
        <v>69</v>
      </c>
      <c r="H83" s="108" t="s">
        <v>196</v>
      </c>
      <c r="I83" s="37">
        <v>16.899999999999999</v>
      </c>
      <c r="J83" s="38">
        <v>10.01</v>
      </c>
      <c r="K83" s="225">
        <v>6.89</v>
      </c>
      <c r="L83" s="181">
        <v>0.22689999999999999</v>
      </c>
      <c r="M83" s="38">
        <v>20.734609999999996</v>
      </c>
      <c r="N83" s="224">
        <v>847.40756099999999</v>
      </c>
      <c r="O83" s="224">
        <v>583.280529</v>
      </c>
      <c r="P83" s="30">
        <v>1430.6880900000001</v>
      </c>
    </row>
    <row r="84" spans="2:16" ht="30.75" customHeight="1" x14ac:dyDescent="0.3">
      <c r="B84" s="350" t="s">
        <v>252</v>
      </c>
      <c r="C84" s="351"/>
      <c r="D84" s="96" t="s">
        <v>253</v>
      </c>
      <c r="E84" s="5">
        <v>63459</v>
      </c>
      <c r="F84" s="36" t="s">
        <v>254</v>
      </c>
      <c r="G84" s="146">
        <v>69</v>
      </c>
      <c r="H84" s="108" t="s">
        <v>196</v>
      </c>
      <c r="I84" s="37">
        <v>30.87</v>
      </c>
      <c r="J84" s="38">
        <v>24.55</v>
      </c>
      <c r="K84" s="225">
        <v>6.32</v>
      </c>
      <c r="L84" s="181">
        <v>0.22689999999999999</v>
      </c>
      <c r="M84" s="38">
        <v>37.874403000000001</v>
      </c>
      <c r="N84" s="224">
        <v>2078.3072550000002</v>
      </c>
      <c r="O84" s="224">
        <v>535.02655200000004</v>
      </c>
      <c r="P84" s="30">
        <v>2613.333807</v>
      </c>
    </row>
    <row r="85" spans="2:16" ht="30.75" customHeight="1" x14ac:dyDescent="0.3">
      <c r="B85" s="350" t="s">
        <v>255</v>
      </c>
      <c r="C85" s="351"/>
      <c r="D85" s="96" t="s">
        <v>66</v>
      </c>
      <c r="E85" s="5" t="s">
        <v>256</v>
      </c>
      <c r="F85" s="36" t="s">
        <v>257</v>
      </c>
      <c r="G85" s="146">
        <v>1</v>
      </c>
      <c r="H85" s="108" t="s">
        <v>196</v>
      </c>
      <c r="I85" s="261">
        <v>180.26999999999998</v>
      </c>
      <c r="J85" s="38">
        <v>25.82</v>
      </c>
      <c r="K85" s="225">
        <v>154.44999999999999</v>
      </c>
      <c r="L85" s="181">
        <v>0.22689999999999999</v>
      </c>
      <c r="M85" s="38">
        <v>221.17326299999996</v>
      </c>
      <c r="N85" s="224">
        <v>31.678557999999999</v>
      </c>
      <c r="O85" s="224">
        <v>189.49470499999998</v>
      </c>
      <c r="P85" s="30">
        <v>221.17326299999999</v>
      </c>
    </row>
    <row r="86" spans="2:16" ht="30.75" customHeight="1" x14ac:dyDescent="0.3">
      <c r="B86" s="240" t="s">
        <v>34</v>
      </c>
      <c r="C86" s="352" t="s">
        <v>258</v>
      </c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/>
      <c r="P86" s="40">
        <v>182152.02335022084</v>
      </c>
    </row>
    <row r="87" spans="2:16" ht="30.75" customHeight="1" x14ac:dyDescent="0.3">
      <c r="B87" s="240" t="s">
        <v>89</v>
      </c>
      <c r="C87" s="352" t="s">
        <v>259</v>
      </c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40">
        <v>30217.688170000001</v>
      </c>
    </row>
    <row r="88" spans="2:16" ht="70.5" customHeight="1" x14ac:dyDescent="0.3">
      <c r="B88" s="350" t="s">
        <v>260</v>
      </c>
      <c r="C88" s="351"/>
      <c r="D88" s="96" t="s">
        <v>66</v>
      </c>
      <c r="E88" s="5" t="s">
        <v>261</v>
      </c>
      <c r="F88" s="36" t="s">
        <v>262</v>
      </c>
      <c r="G88" s="146">
        <v>1</v>
      </c>
      <c r="H88" s="5" t="s">
        <v>196</v>
      </c>
      <c r="I88" s="260">
        <v>6892.78</v>
      </c>
      <c r="J88" s="262">
        <v>133.29</v>
      </c>
      <c r="K88" s="263">
        <v>6759.49</v>
      </c>
      <c r="L88" s="181">
        <v>0.22689999999999999</v>
      </c>
      <c r="M88" s="38">
        <v>8456.7517819999994</v>
      </c>
      <c r="N88" s="224">
        <v>163.533501</v>
      </c>
      <c r="O88" s="224">
        <v>8293.2182809999995</v>
      </c>
      <c r="P88" s="30">
        <v>8456.7517819999994</v>
      </c>
    </row>
    <row r="89" spans="2:16" ht="54.75" customHeight="1" x14ac:dyDescent="0.3">
      <c r="B89" s="350" t="s">
        <v>263</v>
      </c>
      <c r="C89" s="351"/>
      <c r="D89" s="96" t="s">
        <v>66</v>
      </c>
      <c r="E89" s="5" t="s">
        <v>264</v>
      </c>
      <c r="F89" s="36" t="s">
        <v>265</v>
      </c>
      <c r="G89" s="146">
        <v>1</v>
      </c>
      <c r="H89" s="5" t="s">
        <v>196</v>
      </c>
      <c r="I89" s="260">
        <v>4561.8650000000007</v>
      </c>
      <c r="J89" s="262">
        <v>133.29</v>
      </c>
      <c r="K89" s="263">
        <v>4428.5750000000007</v>
      </c>
      <c r="L89" s="181">
        <v>0.22689999999999999</v>
      </c>
      <c r="M89" s="38">
        <v>5596.9521685000009</v>
      </c>
      <c r="N89" s="224">
        <v>163.533501</v>
      </c>
      <c r="O89" s="224">
        <v>5433.418667500001</v>
      </c>
      <c r="P89" s="30">
        <v>5596.9521685000009</v>
      </c>
    </row>
    <row r="90" spans="2:16" ht="56.25" customHeight="1" x14ac:dyDescent="0.3">
      <c r="B90" s="350" t="s">
        <v>266</v>
      </c>
      <c r="C90" s="351"/>
      <c r="D90" s="96" t="s">
        <v>66</v>
      </c>
      <c r="E90" s="5" t="s">
        <v>267</v>
      </c>
      <c r="F90" s="36" t="s">
        <v>268</v>
      </c>
      <c r="G90" s="146">
        <v>1</v>
      </c>
      <c r="H90" s="5" t="s">
        <v>196</v>
      </c>
      <c r="I90" s="260">
        <v>3622.33</v>
      </c>
      <c r="J90" s="262">
        <v>133.29</v>
      </c>
      <c r="K90" s="263">
        <v>3489.04</v>
      </c>
      <c r="L90" s="181">
        <v>0.22689999999999999</v>
      </c>
      <c r="M90" s="38">
        <v>4444.2366769999999</v>
      </c>
      <c r="N90" s="224">
        <v>163.533501</v>
      </c>
      <c r="O90" s="224">
        <v>4280.703176</v>
      </c>
      <c r="P90" s="30">
        <v>4444.2366769999999</v>
      </c>
    </row>
    <row r="91" spans="2:16" ht="51.75" customHeight="1" x14ac:dyDescent="0.3">
      <c r="B91" s="350" t="s">
        <v>269</v>
      </c>
      <c r="C91" s="351"/>
      <c r="D91" s="96" t="s">
        <v>66</v>
      </c>
      <c r="E91" s="5" t="s">
        <v>270</v>
      </c>
      <c r="F91" s="36" t="s">
        <v>271</v>
      </c>
      <c r="G91" s="146">
        <v>1</v>
      </c>
      <c r="H91" s="5" t="s">
        <v>196</v>
      </c>
      <c r="I91" s="260">
        <v>4801.41</v>
      </c>
      <c r="J91" s="262">
        <v>133.29</v>
      </c>
      <c r="K91" s="65">
        <v>4668.12</v>
      </c>
      <c r="L91" s="181">
        <v>0.22689999999999999</v>
      </c>
      <c r="M91" s="38">
        <v>5890.849929</v>
      </c>
      <c r="N91" s="224">
        <v>163.533501</v>
      </c>
      <c r="O91" s="224">
        <v>5727.3164280000001</v>
      </c>
      <c r="P91" s="30">
        <v>5890.849929</v>
      </c>
    </row>
    <row r="92" spans="2:16" ht="51" customHeight="1" x14ac:dyDescent="0.3">
      <c r="B92" s="350" t="s">
        <v>272</v>
      </c>
      <c r="C92" s="351"/>
      <c r="D92" s="96" t="s">
        <v>66</v>
      </c>
      <c r="E92" s="5" t="s">
        <v>273</v>
      </c>
      <c r="F92" s="36" t="s">
        <v>274</v>
      </c>
      <c r="G92" s="146">
        <v>1</v>
      </c>
      <c r="H92" s="5" t="s">
        <v>196</v>
      </c>
      <c r="I92" s="260">
        <v>4750.915</v>
      </c>
      <c r="J92" s="262">
        <v>133.29</v>
      </c>
      <c r="K92" s="65">
        <v>4617.625</v>
      </c>
      <c r="L92" s="181">
        <v>0.22689999999999999</v>
      </c>
      <c r="M92" s="38">
        <v>5828.8976134999994</v>
      </c>
      <c r="N92" s="224">
        <v>163.533501</v>
      </c>
      <c r="O92" s="224">
        <v>5665.3641124999995</v>
      </c>
      <c r="P92" s="30">
        <v>5828.8976134999994</v>
      </c>
    </row>
    <row r="93" spans="2:16" ht="30.75" customHeight="1" x14ac:dyDescent="0.3">
      <c r="B93" s="240" t="s">
        <v>93</v>
      </c>
      <c r="C93" s="352" t="s">
        <v>275</v>
      </c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40">
        <v>62260.028355220842</v>
      </c>
    </row>
    <row r="94" spans="2:16" ht="70.5" customHeight="1" x14ac:dyDescent="0.3">
      <c r="B94" s="350" t="s">
        <v>276</v>
      </c>
      <c r="C94" s="351"/>
      <c r="D94" s="96" t="s">
        <v>66</v>
      </c>
      <c r="E94" s="5" t="s">
        <v>277</v>
      </c>
      <c r="F94" s="36" t="s">
        <v>278</v>
      </c>
      <c r="G94" s="146">
        <v>124</v>
      </c>
      <c r="H94" s="5" t="s">
        <v>110</v>
      </c>
      <c r="I94" s="221">
        <v>104.48325000000003</v>
      </c>
      <c r="J94" s="38">
        <v>25.82</v>
      </c>
      <c r="K94" s="38">
        <v>78.663250000000019</v>
      </c>
      <c r="L94" s="181">
        <v>0.22689999999999999</v>
      </c>
      <c r="M94" s="38">
        <v>128.19049942500004</v>
      </c>
      <c r="N94" s="224">
        <v>3928.141192</v>
      </c>
      <c r="O94" s="224">
        <v>11967.480736700003</v>
      </c>
      <c r="P94" s="30">
        <v>15895.621928700002</v>
      </c>
    </row>
    <row r="95" spans="2:16" ht="70.5" customHeight="1" x14ac:dyDescent="0.3">
      <c r="B95" s="350" t="s">
        <v>279</v>
      </c>
      <c r="C95" s="351"/>
      <c r="D95" s="96" t="s">
        <v>66</v>
      </c>
      <c r="E95" s="5" t="s">
        <v>280</v>
      </c>
      <c r="F95" s="36" t="s">
        <v>281</v>
      </c>
      <c r="G95" s="146">
        <v>74.2</v>
      </c>
      <c r="H95" s="5" t="s">
        <v>110</v>
      </c>
      <c r="I95" s="221">
        <v>104.75402</v>
      </c>
      <c r="J95" s="38">
        <v>27.96</v>
      </c>
      <c r="K95" s="38">
        <v>76.794020000000003</v>
      </c>
      <c r="L95" s="181">
        <v>0.22689999999999999</v>
      </c>
      <c r="M95" s="38">
        <v>128.52270713799999</v>
      </c>
      <c r="N95" s="224">
        <v>2545.3660008000002</v>
      </c>
      <c r="O95" s="224">
        <v>6991.0188688396001</v>
      </c>
      <c r="P95" s="30">
        <v>9536.3848696395999</v>
      </c>
    </row>
    <row r="96" spans="2:16" ht="55.5" customHeight="1" x14ac:dyDescent="0.3">
      <c r="B96" s="350" t="s">
        <v>282</v>
      </c>
      <c r="C96" s="351"/>
      <c r="D96" s="96" t="s">
        <v>66</v>
      </c>
      <c r="E96" s="5" t="s">
        <v>283</v>
      </c>
      <c r="F96" s="36" t="s">
        <v>284</v>
      </c>
      <c r="G96" s="146">
        <v>15.4</v>
      </c>
      <c r="H96" s="5" t="s">
        <v>110</v>
      </c>
      <c r="I96" s="221">
        <v>152.81</v>
      </c>
      <c r="J96" s="38">
        <v>37.96</v>
      </c>
      <c r="K96" s="38">
        <v>114.85</v>
      </c>
      <c r="L96" s="181">
        <v>0.22689999999999999</v>
      </c>
      <c r="M96" s="38">
        <v>187.48258900000002</v>
      </c>
      <c r="N96" s="224">
        <v>717.22610959999997</v>
      </c>
      <c r="O96" s="224">
        <v>2170.0057609999999</v>
      </c>
      <c r="P96" s="30">
        <v>2887.2318705999996</v>
      </c>
    </row>
    <row r="97" spans="2:16" ht="58.5" customHeight="1" x14ac:dyDescent="0.3">
      <c r="B97" s="350" t="s">
        <v>285</v>
      </c>
      <c r="C97" s="351"/>
      <c r="D97" s="96" t="s">
        <v>66</v>
      </c>
      <c r="E97" s="5" t="s">
        <v>286</v>
      </c>
      <c r="F97" s="36" t="s">
        <v>287</v>
      </c>
      <c r="G97" s="146">
        <v>31.9</v>
      </c>
      <c r="H97" s="5" t="s">
        <v>110</v>
      </c>
      <c r="I97" s="221">
        <v>127.1</v>
      </c>
      <c r="J97" s="38">
        <v>31.89</v>
      </c>
      <c r="K97" s="38">
        <v>95.21</v>
      </c>
      <c r="L97" s="181">
        <v>0.22689999999999999</v>
      </c>
      <c r="M97" s="38">
        <v>155.93898999999999</v>
      </c>
      <c r="N97" s="224">
        <v>1248.1143279</v>
      </c>
      <c r="O97" s="224">
        <v>3726.3394530999999</v>
      </c>
      <c r="P97" s="30">
        <v>4974.4537810000002</v>
      </c>
    </row>
    <row r="98" spans="2:16" ht="63" customHeight="1" x14ac:dyDescent="0.3">
      <c r="B98" s="350" t="s">
        <v>288</v>
      </c>
      <c r="C98" s="351"/>
      <c r="D98" s="96" t="s">
        <v>66</v>
      </c>
      <c r="E98" s="104" t="s">
        <v>289</v>
      </c>
      <c r="F98" s="36" t="s">
        <v>290</v>
      </c>
      <c r="G98" s="146">
        <v>46.16</v>
      </c>
      <c r="H98" s="5" t="s">
        <v>110</v>
      </c>
      <c r="I98" s="221">
        <v>164.70011</v>
      </c>
      <c r="J98" s="38">
        <v>37.96</v>
      </c>
      <c r="K98" s="38">
        <v>126.74011</v>
      </c>
      <c r="L98" s="181">
        <v>0.22689999999999999</v>
      </c>
      <c r="M98" s="38">
        <v>202.070564959</v>
      </c>
      <c r="N98" s="224">
        <v>2149.8154038399998</v>
      </c>
      <c r="O98" s="224">
        <v>7177.7618746674407</v>
      </c>
      <c r="P98" s="30">
        <v>9327.5772785074405</v>
      </c>
    </row>
    <row r="99" spans="2:16" ht="68.25" customHeight="1" x14ac:dyDescent="0.3">
      <c r="B99" s="350" t="s">
        <v>291</v>
      </c>
      <c r="C99" s="351"/>
      <c r="D99" s="96" t="s">
        <v>66</v>
      </c>
      <c r="E99" s="104" t="s">
        <v>292</v>
      </c>
      <c r="F99" s="36" t="s">
        <v>293</v>
      </c>
      <c r="G99" s="146">
        <v>18.2</v>
      </c>
      <c r="H99" s="5" t="s">
        <v>110</v>
      </c>
      <c r="I99" s="221">
        <v>138.99411000000003</v>
      </c>
      <c r="J99" s="38">
        <v>31.89</v>
      </c>
      <c r="K99" s="38">
        <v>107.10411000000002</v>
      </c>
      <c r="L99" s="181">
        <v>0.22689999999999999</v>
      </c>
      <c r="M99" s="38">
        <v>170.53187355900005</v>
      </c>
      <c r="N99" s="224">
        <v>712.09030619999999</v>
      </c>
      <c r="O99" s="224">
        <v>2391.5897925738004</v>
      </c>
      <c r="P99" s="30">
        <v>3103.6800987738006</v>
      </c>
    </row>
    <row r="100" spans="2:16" ht="68.25" customHeight="1" x14ac:dyDescent="0.3">
      <c r="B100" s="350" t="s">
        <v>294</v>
      </c>
      <c r="C100" s="351"/>
      <c r="D100" s="96" t="s">
        <v>55</v>
      </c>
      <c r="E100" s="5" t="s">
        <v>295</v>
      </c>
      <c r="F100" s="36" t="s">
        <v>296</v>
      </c>
      <c r="G100" s="146">
        <v>26</v>
      </c>
      <c r="H100" s="5" t="s">
        <v>110</v>
      </c>
      <c r="I100" s="221">
        <v>140.06</v>
      </c>
      <c r="J100" s="38">
        <v>42.48</v>
      </c>
      <c r="K100" s="38">
        <v>97.58</v>
      </c>
      <c r="L100" s="181">
        <v>0.22689999999999999</v>
      </c>
      <c r="M100" s="38">
        <v>171.83961400000001</v>
      </c>
      <c r="N100" s="224">
        <v>1355.0865119999999</v>
      </c>
      <c r="O100" s="224">
        <v>3112.7434519999997</v>
      </c>
      <c r="P100" s="30">
        <v>4467.8299639999996</v>
      </c>
    </row>
    <row r="101" spans="2:16" ht="35.25" customHeight="1" x14ac:dyDescent="0.3">
      <c r="B101" s="350" t="s">
        <v>297</v>
      </c>
      <c r="C101" s="351"/>
      <c r="D101" s="96" t="s">
        <v>60</v>
      </c>
      <c r="E101" s="5">
        <v>91871</v>
      </c>
      <c r="F101" s="36" t="s">
        <v>298</v>
      </c>
      <c r="G101" s="146">
        <v>153</v>
      </c>
      <c r="H101" s="5" t="s">
        <v>110</v>
      </c>
      <c r="I101" s="221">
        <v>17.670000000000002</v>
      </c>
      <c r="J101" s="38">
        <v>7.83</v>
      </c>
      <c r="K101" s="38">
        <v>9.84</v>
      </c>
      <c r="L101" s="181">
        <v>0.22689999999999999</v>
      </c>
      <c r="M101" s="38">
        <v>21.679323000000004</v>
      </c>
      <c r="N101" s="224">
        <v>1469.8139309999999</v>
      </c>
      <c r="O101" s="224">
        <v>1847.122488</v>
      </c>
      <c r="P101" s="30">
        <v>3316.9364189999997</v>
      </c>
    </row>
    <row r="102" spans="2:16" ht="36.75" customHeight="1" x14ac:dyDescent="0.3">
      <c r="B102" s="350" t="s">
        <v>299</v>
      </c>
      <c r="C102" s="351"/>
      <c r="D102" s="96" t="s">
        <v>60</v>
      </c>
      <c r="E102" s="5">
        <v>91872</v>
      </c>
      <c r="F102" s="36" t="s">
        <v>300</v>
      </c>
      <c r="G102" s="146">
        <v>105</v>
      </c>
      <c r="H102" s="5" t="s">
        <v>110</v>
      </c>
      <c r="I102" s="221">
        <v>22.86</v>
      </c>
      <c r="J102" s="38">
        <v>8.74</v>
      </c>
      <c r="K102" s="38">
        <v>14.12</v>
      </c>
      <c r="L102" s="181">
        <v>0.22689999999999999</v>
      </c>
      <c r="M102" s="38">
        <v>28.046934</v>
      </c>
      <c r="N102" s="224">
        <v>1125.9261300000001</v>
      </c>
      <c r="O102" s="224">
        <v>1819.0019399999999</v>
      </c>
      <c r="P102" s="30">
        <v>2944.9280699999999</v>
      </c>
    </row>
    <row r="103" spans="2:16" ht="27.6" x14ac:dyDescent="0.3">
      <c r="B103" s="350" t="s">
        <v>301</v>
      </c>
      <c r="C103" s="351"/>
      <c r="D103" s="96" t="s">
        <v>60</v>
      </c>
      <c r="E103" s="5">
        <v>91873</v>
      </c>
      <c r="F103" s="36" t="s">
        <v>302</v>
      </c>
      <c r="G103" s="146">
        <v>15</v>
      </c>
      <c r="H103" s="5" t="s">
        <v>110</v>
      </c>
      <c r="I103" s="221">
        <v>27.83</v>
      </c>
      <c r="J103" s="38">
        <v>9.6999999999999993</v>
      </c>
      <c r="K103" s="38">
        <v>18.13</v>
      </c>
      <c r="L103" s="181">
        <v>0.22689999999999999</v>
      </c>
      <c r="M103" s="38">
        <v>34.144627</v>
      </c>
      <c r="N103" s="224">
        <v>178.51394999999999</v>
      </c>
      <c r="O103" s="224">
        <v>333.65545499999996</v>
      </c>
      <c r="P103" s="30">
        <v>512.16940499999998</v>
      </c>
    </row>
    <row r="104" spans="2:16" ht="27.6" x14ac:dyDescent="0.3">
      <c r="B104" s="350" t="s">
        <v>303</v>
      </c>
      <c r="C104" s="351"/>
      <c r="D104" s="96" t="s">
        <v>60</v>
      </c>
      <c r="E104" s="5">
        <v>93008</v>
      </c>
      <c r="F104" s="36" t="s">
        <v>304</v>
      </c>
      <c r="G104" s="146">
        <v>21</v>
      </c>
      <c r="H104" s="5" t="s">
        <v>110</v>
      </c>
      <c r="I104" s="221">
        <v>24.19</v>
      </c>
      <c r="J104" s="38">
        <v>4.96</v>
      </c>
      <c r="K104" s="38">
        <v>19.23</v>
      </c>
      <c r="L104" s="181">
        <v>0.22689999999999999</v>
      </c>
      <c r="M104" s="38">
        <v>29.678711</v>
      </c>
      <c r="N104" s="224">
        <v>127.793904</v>
      </c>
      <c r="O104" s="224">
        <v>495.45902699999999</v>
      </c>
      <c r="P104" s="30">
        <v>623.25293099999999</v>
      </c>
    </row>
    <row r="105" spans="2:16" ht="27.6" x14ac:dyDescent="0.3">
      <c r="B105" s="350" t="s">
        <v>305</v>
      </c>
      <c r="C105" s="351"/>
      <c r="D105" s="96" t="s">
        <v>60</v>
      </c>
      <c r="E105" s="5">
        <v>93009</v>
      </c>
      <c r="F105" s="36" t="s">
        <v>306</v>
      </c>
      <c r="G105" s="146">
        <v>30</v>
      </c>
      <c r="H105" s="5" t="s">
        <v>110</v>
      </c>
      <c r="I105" s="221">
        <v>36.299999999999997</v>
      </c>
      <c r="J105" s="38">
        <v>5.71</v>
      </c>
      <c r="K105" s="38">
        <v>30.59</v>
      </c>
      <c r="L105" s="181">
        <v>0.22689999999999999</v>
      </c>
      <c r="M105" s="38">
        <v>44.536469999999994</v>
      </c>
      <c r="N105" s="224">
        <v>210.16797</v>
      </c>
      <c r="O105" s="224">
        <v>1125.9261299999998</v>
      </c>
      <c r="P105" s="30">
        <v>1336.0940999999998</v>
      </c>
    </row>
    <row r="106" spans="2:16" ht="41.4" x14ac:dyDescent="0.3">
      <c r="B106" s="350" t="s">
        <v>307</v>
      </c>
      <c r="C106" s="351"/>
      <c r="D106" s="96" t="s">
        <v>55</v>
      </c>
      <c r="E106" s="5" t="s">
        <v>308</v>
      </c>
      <c r="F106" s="57" t="s">
        <v>309</v>
      </c>
      <c r="G106" s="146">
        <v>30</v>
      </c>
      <c r="H106" s="189" t="s">
        <v>110</v>
      </c>
      <c r="I106" s="221">
        <v>30.9</v>
      </c>
      <c r="J106" s="169">
        <v>18.23</v>
      </c>
      <c r="K106" s="169">
        <v>12.67</v>
      </c>
      <c r="L106" s="181">
        <v>0.22689999999999999</v>
      </c>
      <c r="M106" s="38">
        <v>37.911209999999997</v>
      </c>
      <c r="N106" s="224">
        <v>670.99161000000004</v>
      </c>
      <c r="O106" s="224">
        <v>466.34468999999996</v>
      </c>
      <c r="P106" s="30">
        <v>1137.3362999999999</v>
      </c>
    </row>
    <row r="107" spans="2:16" ht="28.5" customHeight="1" x14ac:dyDescent="0.3">
      <c r="B107" s="350" t="s">
        <v>310</v>
      </c>
      <c r="C107" s="351"/>
      <c r="D107" s="96" t="s">
        <v>311</v>
      </c>
      <c r="E107" s="5" t="s">
        <v>312</v>
      </c>
      <c r="F107" s="36" t="s">
        <v>313</v>
      </c>
      <c r="G107" s="146">
        <v>12</v>
      </c>
      <c r="H107" s="5" t="s">
        <v>110</v>
      </c>
      <c r="I107" s="221">
        <v>29.21</v>
      </c>
      <c r="J107" s="169">
        <v>20.05</v>
      </c>
      <c r="K107" s="169">
        <v>9.16</v>
      </c>
      <c r="L107" s="181">
        <v>0.22689999999999999</v>
      </c>
      <c r="M107" s="38">
        <v>35.837749000000002</v>
      </c>
      <c r="N107" s="224">
        <v>295.19213999999999</v>
      </c>
      <c r="O107" s="224">
        <v>134.86084799999998</v>
      </c>
      <c r="P107" s="30">
        <v>430.05298799999997</v>
      </c>
    </row>
    <row r="108" spans="2:16" ht="30" customHeight="1" x14ac:dyDescent="0.3">
      <c r="B108" s="350" t="s">
        <v>314</v>
      </c>
      <c r="C108" s="351"/>
      <c r="D108" s="96" t="s">
        <v>311</v>
      </c>
      <c r="E108" s="5" t="s">
        <v>315</v>
      </c>
      <c r="F108" s="36" t="s">
        <v>316</v>
      </c>
      <c r="G108" s="146">
        <v>33</v>
      </c>
      <c r="H108" s="5" t="s">
        <v>110</v>
      </c>
      <c r="I108" s="221">
        <v>43.629999999999995</v>
      </c>
      <c r="J108" s="169">
        <v>25.07</v>
      </c>
      <c r="K108" s="169">
        <v>18.559999999999999</v>
      </c>
      <c r="L108" s="181">
        <v>0.22689999999999999</v>
      </c>
      <c r="M108" s="38">
        <v>53.529646999999997</v>
      </c>
      <c r="N108" s="224">
        <v>1015.026639</v>
      </c>
      <c r="O108" s="224">
        <v>751.45171199999993</v>
      </c>
      <c r="P108" s="30">
        <v>1766.478351</v>
      </c>
    </row>
    <row r="109" spans="2:16" ht="30.75" customHeight="1" x14ac:dyDescent="0.3">
      <c r="B109" s="240" t="s">
        <v>317</v>
      </c>
      <c r="C109" s="352" t="s">
        <v>318</v>
      </c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40">
        <v>37309.403281000006</v>
      </c>
    </row>
    <row r="110" spans="2:16" ht="36" customHeight="1" x14ac:dyDescent="0.3">
      <c r="B110" s="350" t="s">
        <v>319</v>
      </c>
      <c r="C110" s="351"/>
      <c r="D110" s="96" t="s">
        <v>66</v>
      </c>
      <c r="E110" s="5" t="s">
        <v>320</v>
      </c>
      <c r="F110" s="36" t="s">
        <v>321</v>
      </c>
      <c r="G110" s="146">
        <v>100</v>
      </c>
      <c r="H110" s="5" t="s">
        <v>110</v>
      </c>
      <c r="I110" s="221">
        <v>9.18</v>
      </c>
      <c r="J110" s="221">
        <v>1.74</v>
      </c>
      <c r="K110" s="225">
        <v>7.44</v>
      </c>
      <c r="L110" s="181">
        <v>0.22689999999999999</v>
      </c>
      <c r="M110" s="38">
        <v>11.262941999999999</v>
      </c>
      <c r="N110" s="224">
        <v>213.48060000000001</v>
      </c>
      <c r="O110" s="224">
        <v>912.81360000000018</v>
      </c>
      <c r="P110" s="30">
        <v>1126.2942000000003</v>
      </c>
    </row>
    <row r="111" spans="2:16" ht="42.75" customHeight="1" x14ac:dyDescent="0.3">
      <c r="B111" s="350" t="s">
        <v>322</v>
      </c>
      <c r="C111" s="351"/>
      <c r="D111" s="96" t="s">
        <v>55</v>
      </c>
      <c r="E111" s="5" t="s">
        <v>323</v>
      </c>
      <c r="F111" s="36" t="s">
        <v>324</v>
      </c>
      <c r="G111" s="146">
        <v>2703</v>
      </c>
      <c r="H111" s="5" t="s">
        <v>110</v>
      </c>
      <c r="I111" s="221">
        <v>4.88</v>
      </c>
      <c r="J111" s="38">
        <v>1.75</v>
      </c>
      <c r="K111" s="225">
        <v>3.13</v>
      </c>
      <c r="L111" s="181">
        <v>0.22689999999999999</v>
      </c>
      <c r="M111" s="38">
        <v>5.9872719999999999</v>
      </c>
      <c r="N111" s="224">
        <v>5803.5437250000004</v>
      </c>
      <c r="O111" s="224">
        <v>10380.052491</v>
      </c>
      <c r="P111" s="30">
        <v>16183.596216000002</v>
      </c>
    </row>
    <row r="112" spans="2:16" ht="42.75" customHeight="1" x14ac:dyDescent="0.3">
      <c r="B112" s="350" t="s">
        <v>325</v>
      </c>
      <c r="C112" s="351"/>
      <c r="D112" s="96" t="s">
        <v>55</v>
      </c>
      <c r="E112" s="5" t="s">
        <v>326</v>
      </c>
      <c r="F112" s="36" t="s">
        <v>327</v>
      </c>
      <c r="G112" s="146">
        <v>252</v>
      </c>
      <c r="H112" s="5" t="s">
        <v>110</v>
      </c>
      <c r="I112" s="221">
        <v>6.7700000000000005</v>
      </c>
      <c r="J112" s="38">
        <v>2.04</v>
      </c>
      <c r="K112" s="225">
        <v>4.7300000000000004</v>
      </c>
      <c r="L112" s="181">
        <v>0.22689999999999999</v>
      </c>
      <c r="M112" s="38">
        <v>8.3061129999999999</v>
      </c>
      <c r="N112" s="224">
        <v>630.72475200000008</v>
      </c>
      <c r="O112" s="224">
        <v>1462.415724</v>
      </c>
      <c r="P112" s="30">
        <v>2093.140476</v>
      </c>
    </row>
    <row r="113" spans="2:16" ht="42.75" customHeight="1" x14ac:dyDescent="0.3">
      <c r="B113" s="350" t="s">
        <v>328</v>
      </c>
      <c r="C113" s="351"/>
      <c r="D113" s="96" t="s">
        <v>55</v>
      </c>
      <c r="E113" s="5" t="s">
        <v>329</v>
      </c>
      <c r="F113" s="36" t="s">
        <v>330</v>
      </c>
      <c r="G113" s="152">
        <v>140</v>
      </c>
      <c r="H113" s="5" t="s">
        <v>110</v>
      </c>
      <c r="I113" s="221">
        <v>16.46</v>
      </c>
      <c r="J113" s="38">
        <v>9.5399999999999991</v>
      </c>
      <c r="K113" s="225">
        <v>6.92</v>
      </c>
      <c r="L113" s="181">
        <v>0.22689999999999999</v>
      </c>
      <c r="M113" s="38">
        <v>20.194774000000002</v>
      </c>
      <c r="N113" s="224">
        <v>1638.6476399999999</v>
      </c>
      <c r="O113" s="224">
        <v>1188.6207199999999</v>
      </c>
      <c r="P113" s="30">
        <v>2827.26836</v>
      </c>
    </row>
    <row r="114" spans="2:16" ht="42.75" customHeight="1" x14ac:dyDescent="0.3">
      <c r="B114" s="350" t="s">
        <v>331</v>
      </c>
      <c r="C114" s="351"/>
      <c r="D114" s="96" t="s">
        <v>55</v>
      </c>
      <c r="E114" s="5" t="s">
        <v>332</v>
      </c>
      <c r="F114" s="36" t="s">
        <v>333</v>
      </c>
      <c r="G114" s="146">
        <v>9</v>
      </c>
      <c r="H114" s="5" t="s">
        <v>110</v>
      </c>
      <c r="I114" s="221">
        <v>14.74</v>
      </c>
      <c r="J114" s="38">
        <v>4.08</v>
      </c>
      <c r="K114" s="225">
        <v>10.66</v>
      </c>
      <c r="L114" s="181">
        <v>0.22689999999999999</v>
      </c>
      <c r="M114" s="38">
        <v>18.084506000000001</v>
      </c>
      <c r="N114" s="224">
        <v>45.051768000000003</v>
      </c>
      <c r="O114" s="224">
        <v>117.708786</v>
      </c>
      <c r="P114" s="30">
        <v>162.76055400000001</v>
      </c>
    </row>
    <row r="115" spans="2:16" ht="42.75" customHeight="1" x14ac:dyDescent="0.3">
      <c r="B115" s="350" t="s">
        <v>334</v>
      </c>
      <c r="C115" s="351"/>
      <c r="D115" s="96" t="s">
        <v>55</v>
      </c>
      <c r="E115" s="5" t="s">
        <v>335</v>
      </c>
      <c r="F115" s="36" t="s">
        <v>336</v>
      </c>
      <c r="G115" s="146">
        <v>170</v>
      </c>
      <c r="H115" s="5" t="s">
        <v>110</v>
      </c>
      <c r="I115" s="221">
        <v>20.759999999999998</v>
      </c>
      <c r="J115" s="38">
        <v>4.08</v>
      </c>
      <c r="K115" s="225">
        <v>16.68</v>
      </c>
      <c r="L115" s="181">
        <v>0.22689999999999999</v>
      </c>
      <c r="M115" s="38">
        <v>25.470443999999997</v>
      </c>
      <c r="N115" s="224">
        <v>850.97784000000001</v>
      </c>
      <c r="O115" s="224">
        <v>3478.99764</v>
      </c>
      <c r="P115" s="30">
        <v>4329.9754800000001</v>
      </c>
    </row>
    <row r="116" spans="2:16" ht="42.75" customHeight="1" x14ac:dyDescent="0.3">
      <c r="B116" s="350" t="s">
        <v>337</v>
      </c>
      <c r="C116" s="351"/>
      <c r="D116" s="96" t="s">
        <v>55</v>
      </c>
      <c r="E116" s="5" t="s">
        <v>338</v>
      </c>
      <c r="F116" s="36" t="s">
        <v>339</v>
      </c>
      <c r="G116" s="146">
        <v>35</v>
      </c>
      <c r="H116" s="5" t="s">
        <v>110</v>
      </c>
      <c r="I116" s="221">
        <v>33.130000000000003</v>
      </c>
      <c r="J116" s="38">
        <v>3.29</v>
      </c>
      <c r="K116" s="225">
        <v>29.84</v>
      </c>
      <c r="L116" s="181">
        <v>0.22689999999999999</v>
      </c>
      <c r="M116" s="38">
        <v>40.647197000000006</v>
      </c>
      <c r="N116" s="224">
        <v>141.277535</v>
      </c>
      <c r="O116" s="224">
        <v>1281.3743599999998</v>
      </c>
      <c r="P116" s="30">
        <v>1422.6518949999997</v>
      </c>
    </row>
    <row r="117" spans="2:16" ht="37.5" customHeight="1" x14ac:dyDescent="0.3">
      <c r="B117" s="350" t="s">
        <v>340</v>
      </c>
      <c r="C117" s="351"/>
      <c r="D117" s="96" t="s">
        <v>55</v>
      </c>
      <c r="E117" s="5" t="s">
        <v>341</v>
      </c>
      <c r="F117" s="36" t="s">
        <v>342</v>
      </c>
      <c r="G117" s="146">
        <v>140</v>
      </c>
      <c r="H117" s="5" t="s">
        <v>110</v>
      </c>
      <c r="I117" s="221">
        <v>53.35</v>
      </c>
      <c r="J117" s="38">
        <v>3.64</v>
      </c>
      <c r="K117" s="225">
        <v>49.71</v>
      </c>
      <c r="L117" s="181">
        <v>0.22689999999999999</v>
      </c>
      <c r="M117" s="38">
        <v>65.455115000000006</v>
      </c>
      <c r="N117" s="224">
        <v>625.22824000000003</v>
      </c>
      <c r="O117" s="224">
        <v>8538.4878599999993</v>
      </c>
      <c r="P117" s="30">
        <v>9163.7160999999996</v>
      </c>
    </row>
    <row r="118" spans="2:16" ht="37.5" customHeight="1" x14ac:dyDescent="0.3">
      <c r="B118" s="240" t="s">
        <v>343</v>
      </c>
      <c r="C118" s="352" t="s">
        <v>344</v>
      </c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40">
        <v>9438.271781999998</v>
      </c>
    </row>
    <row r="119" spans="2:16" ht="30.75" customHeight="1" x14ac:dyDescent="0.3">
      <c r="B119" s="350" t="s">
        <v>345</v>
      </c>
      <c r="C119" s="351"/>
      <c r="D119" s="188" t="s">
        <v>66</v>
      </c>
      <c r="E119" s="5" t="s">
        <v>346</v>
      </c>
      <c r="F119" s="36" t="s">
        <v>347</v>
      </c>
      <c r="G119" s="146">
        <v>6</v>
      </c>
      <c r="H119" s="189" t="s">
        <v>196</v>
      </c>
      <c r="I119" s="264">
        <v>57.2</v>
      </c>
      <c r="J119" s="265">
        <v>14.52</v>
      </c>
      <c r="K119" s="266">
        <v>42.68</v>
      </c>
      <c r="L119" s="181">
        <v>0.22689999999999999</v>
      </c>
      <c r="M119" s="38">
        <v>70.17868</v>
      </c>
      <c r="N119" s="224">
        <v>106.887528</v>
      </c>
      <c r="O119" s="224">
        <v>314.184552</v>
      </c>
      <c r="P119" s="30">
        <v>421.07208000000003</v>
      </c>
    </row>
    <row r="120" spans="2:16" ht="30.75" customHeight="1" x14ac:dyDescent="0.3">
      <c r="B120" s="350" t="s">
        <v>348</v>
      </c>
      <c r="C120" s="351"/>
      <c r="D120" s="188" t="s">
        <v>66</v>
      </c>
      <c r="E120" s="5" t="s">
        <v>349</v>
      </c>
      <c r="F120" s="36" t="s">
        <v>350</v>
      </c>
      <c r="G120" s="146">
        <v>3</v>
      </c>
      <c r="H120" s="189" t="s">
        <v>196</v>
      </c>
      <c r="I120" s="264">
        <v>57.2</v>
      </c>
      <c r="J120" s="265">
        <v>14.52</v>
      </c>
      <c r="K120" s="266">
        <v>42.68</v>
      </c>
      <c r="L120" s="181">
        <v>0.22689999999999999</v>
      </c>
      <c r="M120" s="38">
        <v>70.17868</v>
      </c>
      <c r="N120" s="224">
        <v>53.443764000000002</v>
      </c>
      <c r="O120" s="224">
        <v>157.092276</v>
      </c>
      <c r="P120" s="30">
        <v>210.53604000000001</v>
      </c>
    </row>
    <row r="121" spans="2:16" ht="30.75" customHeight="1" x14ac:dyDescent="0.3">
      <c r="B121" s="350" t="s">
        <v>351</v>
      </c>
      <c r="C121" s="351"/>
      <c r="D121" s="188" t="s">
        <v>60</v>
      </c>
      <c r="E121" s="5">
        <v>92000</v>
      </c>
      <c r="F121" s="36" t="s">
        <v>352</v>
      </c>
      <c r="G121" s="146">
        <v>16</v>
      </c>
      <c r="H121" s="189" t="s">
        <v>196</v>
      </c>
      <c r="I121" s="264">
        <v>35.370000000000005</v>
      </c>
      <c r="J121" s="38">
        <v>16.420000000000002</v>
      </c>
      <c r="K121" s="225">
        <v>18.95</v>
      </c>
      <c r="L121" s="181">
        <v>0.22689999999999999</v>
      </c>
      <c r="M121" s="38">
        <v>43.395453000000003</v>
      </c>
      <c r="N121" s="224">
        <v>322.33116800000005</v>
      </c>
      <c r="O121" s="224">
        <v>371.99608000000001</v>
      </c>
      <c r="P121" s="30">
        <v>694.32724800000005</v>
      </c>
    </row>
    <row r="122" spans="2:16" ht="30.75" customHeight="1" x14ac:dyDescent="0.3">
      <c r="B122" s="350" t="s">
        <v>353</v>
      </c>
      <c r="C122" s="351"/>
      <c r="D122" s="188" t="s">
        <v>60</v>
      </c>
      <c r="E122" s="5">
        <v>92001</v>
      </c>
      <c r="F122" s="36" t="s">
        <v>354</v>
      </c>
      <c r="G122" s="146">
        <v>6</v>
      </c>
      <c r="H122" s="189" t="s">
        <v>196</v>
      </c>
      <c r="I122" s="264">
        <v>37.730000000000004</v>
      </c>
      <c r="J122" s="265">
        <v>16.420000000000002</v>
      </c>
      <c r="K122" s="266">
        <v>21.31</v>
      </c>
      <c r="L122" s="181">
        <v>0.22689999999999999</v>
      </c>
      <c r="M122" s="38">
        <v>46.290937000000007</v>
      </c>
      <c r="N122" s="224">
        <v>120.87418800000002</v>
      </c>
      <c r="O122" s="224">
        <v>156.87143399999997</v>
      </c>
      <c r="P122" s="30">
        <v>277.74562199999997</v>
      </c>
    </row>
    <row r="123" spans="2:16" ht="30.75" customHeight="1" x14ac:dyDescent="0.3">
      <c r="B123" s="350" t="s">
        <v>355</v>
      </c>
      <c r="C123" s="351"/>
      <c r="D123" s="188" t="s">
        <v>60</v>
      </c>
      <c r="E123" s="5">
        <v>91996</v>
      </c>
      <c r="F123" s="36" t="s">
        <v>356</v>
      </c>
      <c r="G123" s="146">
        <v>8</v>
      </c>
      <c r="H123" s="189" t="s">
        <v>196</v>
      </c>
      <c r="I123" s="264">
        <v>39.870000000000005</v>
      </c>
      <c r="J123" s="38">
        <v>19.71</v>
      </c>
      <c r="K123" s="225">
        <v>20.16</v>
      </c>
      <c r="L123" s="181">
        <v>0.22689999999999999</v>
      </c>
      <c r="M123" s="38">
        <v>48.916503000000006</v>
      </c>
      <c r="N123" s="224">
        <v>193.45759200000001</v>
      </c>
      <c r="O123" s="224">
        <v>197.87443200000001</v>
      </c>
      <c r="P123" s="30">
        <v>391.33202400000005</v>
      </c>
    </row>
    <row r="124" spans="2:16" ht="30.75" customHeight="1" x14ac:dyDescent="0.3">
      <c r="B124" s="350" t="s">
        <v>357</v>
      </c>
      <c r="C124" s="351"/>
      <c r="D124" s="188" t="s">
        <v>60</v>
      </c>
      <c r="E124" s="5">
        <v>91997</v>
      </c>
      <c r="F124" s="36" t="s">
        <v>358</v>
      </c>
      <c r="G124" s="146">
        <v>8</v>
      </c>
      <c r="H124" s="189" t="s">
        <v>196</v>
      </c>
      <c r="I124" s="264">
        <v>39.870000000000005</v>
      </c>
      <c r="J124" s="38">
        <v>19.71</v>
      </c>
      <c r="K124" s="225">
        <v>20.16</v>
      </c>
      <c r="L124" s="181">
        <v>0.22689999999999999</v>
      </c>
      <c r="M124" s="38">
        <v>48.916503000000006</v>
      </c>
      <c r="N124" s="224">
        <v>193.45759200000001</v>
      </c>
      <c r="O124" s="224">
        <v>197.87443200000001</v>
      </c>
      <c r="P124" s="30">
        <v>391.33202400000005</v>
      </c>
    </row>
    <row r="125" spans="2:16" ht="30.75" customHeight="1" x14ac:dyDescent="0.3">
      <c r="B125" s="350" t="s">
        <v>359</v>
      </c>
      <c r="C125" s="351"/>
      <c r="D125" s="188" t="s">
        <v>60</v>
      </c>
      <c r="E125" s="229">
        <v>91992</v>
      </c>
      <c r="F125" s="136" t="s">
        <v>360</v>
      </c>
      <c r="G125" s="267">
        <v>2</v>
      </c>
      <c r="H125" s="189" t="s">
        <v>196</v>
      </c>
      <c r="I125" s="264">
        <v>51.510000000000005</v>
      </c>
      <c r="J125" s="38">
        <v>28.35</v>
      </c>
      <c r="K125" s="225">
        <v>23.16</v>
      </c>
      <c r="L125" s="181">
        <v>0.22689999999999999</v>
      </c>
      <c r="M125" s="38">
        <v>63.197619000000003</v>
      </c>
      <c r="N125" s="224">
        <v>69.56523</v>
      </c>
      <c r="O125" s="224">
        <v>56.830007999999999</v>
      </c>
      <c r="P125" s="30">
        <v>126.39523800000001</v>
      </c>
    </row>
    <row r="126" spans="2:16" ht="30.75" customHeight="1" x14ac:dyDescent="0.3">
      <c r="B126" s="350" t="s">
        <v>361</v>
      </c>
      <c r="C126" s="351"/>
      <c r="D126" s="188" t="s">
        <v>60</v>
      </c>
      <c r="E126" s="189">
        <v>92008</v>
      </c>
      <c r="F126" s="107" t="s">
        <v>362</v>
      </c>
      <c r="G126" s="253">
        <v>10</v>
      </c>
      <c r="H126" s="189" t="s">
        <v>196</v>
      </c>
      <c r="I126" s="264">
        <v>54.540000000000006</v>
      </c>
      <c r="J126" s="265">
        <v>24.35</v>
      </c>
      <c r="K126" s="266">
        <v>30.19</v>
      </c>
      <c r="L126" s="181">
        <v>0.22689999999999999</v>
      </c>
      <c r="M126" s="38">
        <v>66.915126000000015</v>
      </c>
      <c r="N126" s="224">
        <v>298.75015000000002</v>
      </c>
      <c r="O126" s="224">
        <v>370.40111000000002</v>
      </c>
      <c r="P126" s="30">
        <v>669.15126000000009</v>
      </c>
    </row>
    <row r="127" spans="2:16" ht="30.75" customHeight="1" x14ac:dyDescent="0.3">
      <c r="B127" s="350" t="s">
        <v>363</v>
      </c>
      <c r="C127" s="351"/>
      <c r="D127" s="188" t="s">
        <v>60</v>
      </c>
      <c r="E127" s="189">
        <v>92009</v>
      </c>
      <c r="F127" s="107" t="s">
        <v>364</v>
      </c>
      <c r="G127" s="253">
        <v>9</v>
      </c>
      <c r="H127" s="189" t="s">
        <v>196</v>
      </c>
      <c r="I127" s="264">
        <v>59.260000000000005</v>
      </c>
      <c r="J127" s="38">
        <v>24.34</v>
      </c>
      <c r="K127" s="225">
        <v>34.92</v>
      </c>
      <c r="L127" s="181">
        <v>0.22689999999999999</v>
      </c>
      <c r="M127" s="38">
        <v>72.706094000000007</v>
      </c>
      <c r="N127" s="224">
        <v>268.76471400000003</v>
      </c>
      <c r="O127" s="224">
        <v>385.59013199999998</v>
      </c>
      <c r="P127" s="30">
        <v>654.35484599999995</v>
      </c>
    </row>
    <row r="128" spans="2:16" ht="30.75" customHeight="1" x14ac:dyDescent="0.3">
      <c r="B128" s="350" t="s">
        <v>365</v>
      </c>
      <c r="C128" s="351"/>
      <c r="D128" s="188" t="s">
        <v>60</v>
      </c>
      <c r="E128" s="189">
        <v>92014</v>
      </c>
      <c r="F128" s="107" t="s">
        <v>366</v>
      </c>
      <c r="G128" s="253">
        <v>3</v>
      </c>
      <c r="H128" s="189" t="s">
        <v>196</v>
      </c>
      <c r="I128" s="264">
        <v>61.26</v>
      </c>
      <c r="J128" s="38">
        <v>26.58</v>
      </c>
      <c r="K128" s="225">
        <v>34.68</v>
      </c>
      <c r="L128" s="181">
        <v>0.22689999999999999</v>
      </c>
      <c r="M128" s="38">
        <v>75.159893999999994</v>
      </c>
      <c r="N128" s="224">
        <v>97.833005999999997</v>
      </c>
      <c r="O128" s="224">
        <v>127.64667600000001</v>
      </c>
      <c r="P128" s="30">
        <v>225.47968200000003</v>
      </c>
    </row>
    <row r="129" spans="2:16" ht="30.75" customHeight="1" x14ac:dyDescent="0.3">
      <c r="B129" s="350" t="s">
        <v>367</v>
      </c>
      <c r="C129" s="351"/>
      <c r="D129" s="188" t="s">
        <v>60</v>
      </c>
      <c r="E129" s="229">
        <v>91992</v>
      </c>
      <c r="F129" s="107" t="s">
        <v>368</v>
      </c>
      <c r="G129" s="253">
        <v>1</v>
      </c>
      <c r="H129" s="189" t="s">
        <v>196</v>
      </c>
      <c r="I129" s="264">
        <v>51.510000000000005</v>
      </c>
      <c r="J129" s="38">
        <v>28.35</v>
      </c>
      <c r="K129" s="225">
        <v>23.16</v>
      </c>
      <c r="L129" s="181">
        <v>0.22689999999999999</v>
      </c>
      <c r="M129" s="38">
        <v>63.197619000000003</v>
      </c>
      <c r="N129" s="224">
        <v>34.782615</v>
      </c>
      <c r="O129" s="224">
        <v>28.415004</v>
      </c>
      <c r="P129" s="30">
        <v>63.197619000000003</v>
      </c>
    </row>
    <row r="130" spans="2:16" ht="30.75" customHeight="1" x14ac:dyDescent="0.3">
      <c r="B130" s="350" t="s">
        <v>369</v>
      </c>
      <c r="C130" s="351"/>
      <c r="D130" s="188" t="s">
        <v>60</v>
      </c>
      <c r="E130" s="189">
        <v>92005</v>
      </c>
      <c r="F130" s="107" t="s">
        <v>370</v>
      </c>
      <c r="G130" s="253">
        <v>2</v>
      </c>
      <c r="H130" s="189" t="s">
        <v>196</v>
      </c>
      <c r="I130" s="264">
        <v>68.31</v>
      </c>
      <c r="J130" s="38">
        <v>31.01</v>
      </c>
      <c r="K130" s="225">
        <v>37.299999999999997</v>
      </c>
      <c r="L130" s="181">
        <v>0.22689999999999999</v>
      </c>
      <c r="M130" s="38">
        <v>83.809539000000001</v>
      </c>
      <c r="N130" s="224">
        <v>76.092337999999998</v>
      </c>
      <c r="O130" s="224">
        <v>91.52673999999999</v>
      </c>
      <c r="P130" s="30">
        <v>167.619078</v>
      </c>
    </row>
    <row r="131" spans="2:16" ht="30.75" customHeight="1" x14ac:dyDescent="0.3">
      <c r="B131" s="350" t="s">
        <v>371</v>
      </c>
      <c r="C131" s="351"/>
      <c r="D131" s="188" t="s">
        <v>66</v>
      </c>
      <c r="E131" s="189" t="s">
        <v>372</v>
      </c>
      <c r="F131" s="107" t="s">
        <v>373</v>
      </c>
      <c r="G131" s="253">
        <v>1</v>
      </c>
      <c r="H131" s="189" t="s">
        <v>196</v>
      </c>
      <c r="I131" s="264">
        <v>94.600000000000009</v>
      </c>
      <c r="J131" s="265">
        <v>29.42</v>
      </c>
      <c r="K131" s="266">
        <v>65.180000000000007</v>
      </c>
      <c r="L131" s="181">
        <v>0.22689999999999999</v>
      </c>
      <c r="M131" s="38">
        <v>116.06474000000001</v>
      </c>
      <c r="N131" s="224">
        <v>36.095398000000003</v>
      </c>
      <c r="O131" s="224">
        <v>79.969342000000012</v>
      </c>
      <c r="P131" s="30">
        <v>116.06474000000001</v>
      </c>
    </row>
    <row r="132" spans="2:16" ht="30.75" customHeight="1" x14ac:dyDescent="0.3">
      <c r="B132" s="350" t="s">
        <v>374</v>
      </c>
      <c r="C132" s="351"/>
      <c r="D132" s="188" t="s">
        <v>66</v>
      </c>
      <c r="E132" s="189" t="s">
        <v>375</v>
      </c>
      <c r="F132" s="107" t="s">
        <v>376</v>
      </c>
      <c r="G132" s="253">
        <v>4</v>
      </c>
      <c r="H132" s="189" t="s">
        <v>196</v>
      </c>
      <c r="I132" s="264">
        <v>60.11</v>
      </c>
      <c r="J132" s="265">
        <v>29.42</v>
      </c>
      <c r="K132" s="266">
        <v>30.69</v>
      </c>
      <c r="L132" s="181">
        <v>0.22689999999999999</v>
      </c>
      <c r="M132" s="38">
        <v>73.748958999999999</v>
      </c>
      <c r="N132" s="224">
        <v>144.38159200000001</v>
      </c>
      <c r="O132" s="224">
        <v>150.61424400000001</v>
      </c>
      <c r="P132" s="30">
        <v>294.99583600000005</v>
      </c>
    </row>
    <row r="133" spans="2:16" ht="30.75" customHeight="1" x14ac:dyDescent="0.3">
      <c r="B133" s="350" t="s">
        <v>377</v>
      </c>
      <c r="C133" s="351"/>
      <c r="D133" s="188" t="s">
        <v>101</v>
      </c>
      <c r="E133" s="189" t="s">
        <v>378</v>
      </c>
      <c r="F133" s="107" t="s">
        <v>379</v>
      </c>
      <c r="G133" s="253">
        <v>1</v>
      </c>
      <c r="H133" s="189" t="s">
        <v>196</v>
      </c>
      <c r="I133" s="264">
        <v>194.18</v>
      </c>
      <c r="J133" s="265">
        <v>29.42</v>
      </c>
      <c r="K133" s="266">
        <v>164.76</v>
      </c>
      <c r="L133" s="181">
        <v>0.22689999999999999</v>
      </c>
      <c r="M133" s="38">
        <v>238.239442</v>
      </c>
      <c r="N133" s="224">
        <v>36.095398000000003</v>
      </c>
      <c r="O133" s="224">
        <v>202.14404399999998</v>
      </c>
      <c r="P133" s="30">
        <v>238.239442</v>
      </c>
    </row>
    <row r="134" spans="2:16" ht="30.75" customHeight="1" x14ac:dyDescent="0.3">
      <c r="B134" s="350" t="s">
        <v>380</v>
      </c>
      <c r="C134" s="351"/>
      <c r="D134" s="188" t="s">
        <v>101</v>
      </c>
      <c r="E134" s="189" t="s">
        <v>381</v>
      </c>
      <c r="F134" s="107" t="s">
        <v>382</v>
      </c>
      <c r="G134" s="253">
        <v>1</v>
      </c>
      <c r="H134" s="189" t="s">
        <v>196</v>
      </c>
      <c r="I134" s="264">
        <v>602.98</v>
      </c>
      <c r="J134" s="265">
        <v>58.84</v>
      </c>
      <c r="K134" s="266">
        <v>544.14</v>
      </c>
      <c r="L134" s="181">
        <v>0.22689999999999999</v>
      </c>
      <c r="M134" s="38">
        <v>739.79616199999998</v>
      </c>
      <c r="N134" s="224">
        <v>72.190796000000006</v>
      </c>
      <c r="O134" s="224">
        <v>667.605366</v>
      </c>
      <c r="P134" s="30">
        <v>739.79616199999998</v>
      </c>
    </row>
    <row r="135" spans="2:16" ht="30.75" customHeight="1" x14ac:dyDescent="0.3">
      <c r="B135" s="350" t="s">
        <v>383</v>
      </c>
      <c r="C135" s="351"/>
      <c r="D135" s="188" t="s">
        <v>60</v>
      </c>
      <c r="E135" s="189">
        <v>92023</v>
      </c>
      <c r="F135" s="107" t="s">
        <v>384</v>
      </c>
      <c r="G135" s="253">
        <v>5</v>
      </c>
      <c r="H135" s="189" t="s">
        <v>196</v>
      </c>
      <c r="I135" s="264">
        <v>57.42</v>
      </c>
      <c r="J135" s="265">
        <v>27.22</v>
      </c>
      <c r="K135" s="266">
        <v>30.2</v>
      </c>
      <c r="L135" s="181">
        <v>0.22689999999999999</v>
      </c>
      <c r="M135" s="38">
        <v>70.448598000000004</v>
      </c>
      <c r="N135" s="224">
        <v>166.98108999999999</v>
      </c>
      <c r="O135" s="224">
        <v>185.2619</v>
      </c>
      <c r="P135" s="30">
        <v>352.24298999999996</v>
      </c>
    </row>
    <row r="136" spans="2:16" ht="30.75" customHeight="1" x14ac:dyDescent="0.3">
      <c r="B136" s="350" t="s">
        <v>385</v>
      </c>
      <c r="C136" s="351"/>
      <c r="D136" s="188" t="s">
        <v>60</v>
      </c>
      <c r="E136" s="189">
        <v>90761</v>
      </c>
      <c r="F136" s="107" t="s">
        <v>386</v>
      </c>
      <c r="G136" s="253">
        <v>1</v>
      </c>
      <c r="H136" s="189" t="s">
        <v>196</v>
      </c>
      <c r="I136" s="264">
        <v>92.949999999999989</v>
      </c>
      <c r="J136" s="265">
        <v>16.04</v>
      </c>
      <c r="K136" s="266">
        <v>76.91</v>
      </c>
      <c r="L136" s="181">
        <v>0.22689999999999999</v>
      </c>
      <c r="M136" s="38">
        <v>114.04035499999998</v>
      </c>
      <c r="N136" s="224">
        <v>19.679475999999998</v>
      </c>
      <c r="O136" s="224">
        <v>94.360878999999997</v>
      </c>
      <c r="P136" s="30">
        <v>114.04035499999999</v>
      </c>
    </row>
    <row r="137" spans="2:16" ht="30.75" customHeight="1" x14ac:dyDescent="0.3">
      <c r="B137" s="350" t="s">
        <v>387</v>
      </c>
      <c r="C137" s="351"/>
      <c r="D137" s="188" t="s">
        <v>60</v>
      </c>
      <c r="E137" s="189">
        <v>91992</v>
      </c>
      <c r="F137" s="107" t="s">
        <v>388</v>
      </c>
      <c r="G137" s="253">
        <v>14</v>
      </c>
      <c r="H137" s="189" t="s">
        <v>196</v>
      </c>
      <c r="I137" s="264">
        <v>51.510000000000005</v>
      </c>
      <c r="J137" s="38">
        <v>28.35</v>
      </c>
      <c r="K137" s="225">
        <v>23.16</v>
      </c>
      <c r="L137" s="181">
        <v>0.22689999999999999</v>
      </c>
      <c r="M137" s="38">
        <v>63.197619000000003</v>
      </c>
      <c r="N137" s="224">
        <v>486.95661000000001</v>
      </c>
      <c r="O137" s="224">
        <v>397.81005599999997</v>
      </c>
      <c r="P137" s="30">
        <v>884.76666599999999</v>
      </c>
    </row>
    <row r="138" spans="2:16" ht="30.75" customHeight="1" x14ac:dyDescent="0.3">
      <c r="B138" s="350" t="s">
        <v>389</v>
      </c>
      <c r="C138" s="351"/>
      <c r="D138" s="188" t="s">
        <v>60</v>
      </c>
      <c r="E138" s="189">
        <v>91954</v>
      </c>
      <c r="F138" s="107" t="s">
        <v>390</v>
      </c>
      <c r="G138" s="268">
        <v>3</v>
      </c>
      <c r="H138" s="189" t="s">
        <v>196</v>
      </c>
      <c r="I138" s="264">
        <v>28.65</v>
      </c>
      <c r="J138" s="265">
        <v>14.02</v>
      </c>
      <c r="K138" s="266">
        <v>14.63</v>
      </c>
      <c r="L138" s="181">
        <v>0.22689999999999999</v>
      </c>
      <c r="M138" s="38">
        <v>35.150684999999996</v>
      </c>
      <c r="N138" s="224">
        <v>51.603414000000001</v>
      </c>
      <c r="O138" s="224">
        <v>53.848641000000008</v>
      </c>
      <c r="P138" s="30">
        <v>105.452055</v>
      </c>
    </row>
    <row r="139" spans="2:16" ht="30.75" customHeight="1" x14ac:dyDescent="0.3">
      <c r="B139" s="350" t="s">
        <v>391</v>
      </c>
      <c r="C139" s="351"/>
      <c r="D139" s="188" t="s">
        <v>60</v>
      </c>
      <c r="E139" s="189">
        <v>91964</v>
      </c>
      <c r="F139" s="107" t="s">
        <v>392</v>
      </c>
      <c r="G139" s="268">
        <v>1</v>
      </c>
      <c r="H139" s="189" t="s">
        <v>196</v>
      </c>
      <c r="I139" s="264">
        <v>63.8</v>
      </c>
      <c r="J139" s="265">
        <v>29.07</v>
      </c>
      <c r="K139" s="266">
        <v>34.729999999999997</v>
      </c>
      <c r="L139" s="181">
        <v>0.22689999999999999</v>
      </c>
      <c r="M139" s="38">
        <v>78.276219999999995</v>
      </c>
      <c r="N139" s="224">
        <v>35.665982999999997</v>
      </c>
      <c r="O139" s="224">
        <v>42.610236999999998</v>
      </c>
      <c r="P139" s="30">
        <v>78.276219999999995</v>
      </c>
    </row>
    <row r="140" spans="2:16" ht="30.75" customHeight="1" x14ac:dyDescent="0.3">
      <c r="B140" s="350" t="s">
        <v>393</v>
      </c>
      <c r="C140" s="351"/>
      <c r="D140" s="188" t="s">
        <v>60</v>
      </c>
      <c r="E140" s="189">
        <v>91967</v>
      </c>
      <c r="F140" s="107" t="s">
        <v>394</v>
      </c>
      <c r="G140" s="268">
        <v>1</v>
      </c>
      <c r="H140" s="189" t="s">
        <v>196</v>
      </c>
      <c r="I140" s="264">
        <v>68.95</v>
      </c>
      <c r="J140" s="265">
        <v>31.01</v>
      </c>
      <c r="K140" s="266">
        <v>37.94</v>
      </c>
      <c r="L140" s="181">
        <v>0.22689999999999999</v>
      </c>
      <c r="M140" s="38">
        <v>84.594755000000006</v>
      </c>
      <c r="N140" s="224">
        <v>38.046168999999999</v>
      </c>
      <c r="O140" s="224">
        <v>46.548586</v>
      </c>
      <c r="P140" s="30">
        <v>84.594754999999992</v>
      </c>
    </row>
    <row r="141" spans="2:16" ht="30.75" customHeight="1" x14ac:dyDescent="0.3">
      <c r="B141" s="350" t="s">
        <v>395</v>
      </c>
      <c r="C141" s="351"/>
      <c r="D141" s="188" t="s">
        <v>101</v>
      </c>
      <c r="E141" s="189" t="s">
        <v>396</v>
      </c>
      <c r="F141" s="107" t="s">
        <v>397</v>
      </c>
      <c r="G141" s="268">
        <v>1</v>
      </c>
      <c r="H141" s="189" t="s">
        <v>196</v>
      </c>
      <c r="I141" s="264">
        <v>102.78</v>
      </c>
      <c r="J141" s="265">
        <v>26.74</v>
      </c>
      <c r="K141" s="266">
        <v>76.040000000000006</v>
      </c>
      <c r="L141" s="181">
        <v>0.22689999999999999</v>
      </c>
      <c r="M141" s="38">
        <v>126.100782</v>
      </c>
      <c r="N141" s="224">
        <v>32.807305999999997</v>
      </c>
      <c r="O141" s="224">
        <v>93.293475999999998</v>
      </c>
      <c r="P141" s="30">
        <v>126.100782</v>
      </c>
    </row>
    <row r="142" spans="2:16" ht="30.75" customHeight="1" x14ac:dyDescent="0.3">
      <c r="B142" s="350" t="s">
        <v>398</v>
      </c>
      <c r="C142" s="351"/>
      <c r="D142" s="188" t="s">
        <v>60</v>
      </c>
      <c r="E142" s="189">
        <v>91977</v>
      </c>
      <c r="F142" s="107" t="s">
        <v>399</v>
      </c>
      <c r="G142" s="268">
        <v>2</v>
      </c>
      <c r="H142" s="189" t="s">
        <v>196</v>
      </c>
      <c r="I142" s="264">
        <v>127.76</v>
      </c>
      <c r="J142" s="265">
        <v>54.89</v>
      </c>
      <c r="K142" s="266">
        <v>72.87</v>
      </c>
      <c r="L142" s="181">
        <v>0.22689999999999999</v>
      </c>
      <c r="M142" s="38">
        <v>156.74874400000002</v>
      </c>
      <c r="N142" s="224">
        <v>134.68908199999998</v>
      </c>
      <c r="O142" s="224">
        <v>178.80840600000002</v>
      </c>
      <c r="P142" s="30">
        <v>313.49748799999998</v>
      </c>
    </row>
    <row r="143" spans="2:16" ht="30.75" customHeight="1" x14ac:dyDescent="0.3">
      <c r="B143" s="350" t="s">
        <v>400</v>
      </c>
      <c r="C143" s="351"/>
      <c r="D143" s="188" t="s">
        <v>66</v>
      </c>
      <c r="E143" s="189" t="s">
        <v>401</v>
      </c>
      <c r="F143" s="107" t="s">
        <v>402</v>
      </c>
      <c r="G143" s="268">
        <v>101</v>
      </c>
      <c r="H143" s="189" t="s">
        <v>196</v>
      </c>
      <c r="I143" s="265">
        <v>13.7</v>
      </c>
      <c r="J143" s="266">
        <v>4.8</v>
      </c>
      <c r="K143" s="266">
        <v>8.9</v>
      </c>
      <c r="L143" s="181">
        <v>0.22689999999999999</v>
      </c>
      <c r="M143" s="38">
        <v>16.808529999999998</v>
      </c>
      <c r="N143" s="224">
        <v>594.80111999999997</v>
      </c>
      <c r="O143" s="224">
        <v>1102.86041</v>
      </c>
      <c r="P143" s="30">
        <v>1697.6615299999999</v>
      </c>
    </row>
    <row r="144" spans="2:16" ht="30.75" customHeight="1" x14ac:dyDescent="0.3">
      <c r="B144" s="269" t="s">
        <v>403</v>
      </c>
      <c r="C144" s="367" t="s">
        <v>404</v>
      </c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40">
        <v>3933.4904759999999</v>
      </c>
    </row>
    <row r="145" spans="2:16" ht="30.75" customHeight="1" x14ac:dyDescent="0.3">
      <c r="B145" s="358" t="s">
        <v>405</v>
      </c>
      <c r="C145" s="359"/>
      <c r="D145" s="270" t="s">
        <v>60</v>
      </c>
      <c r="E145" s="5">
        <v>92868</v>
      </c>
      <c r="F145" s="36" t="s">
        <v>406</v>
      </c>
      <c r="G145" s="146">
        <v>125</v>
      </c>
      <c r="H145" s="189" t="s">
        <v>196</v>
      </c>
      <c r="I145" s="271">
        <v>19.55</v>
      </c>
      <c r="J145" s="248">
        <v>13.05</v>
      </c>
      <c r="K145" s="249">
        <v>6.5</v>
      </c>
      <c r="L145" s="250">
        <v>0.22689999999999999</v>
      </c>
      <c r="M145" s="248">
        <v>23.985894999999999</v>
      </c>
      <c r="N145" s="251">
        <v>2001.380625</v>
      </c>
      <c r="O145" s="251">
        <v>996.85625000000005</v>
      </c>
      <c r="P145" s="30">
        <v>2998.2368750000001</v>
      </c>
    </row>
    <row r="146" spans="2:16" ht="30.75" customHeight="1" x14ac:dyDescent="0.3">
      <c r="B146" s="358" t="s">
        <v>407</v>
      </c>
      <c r="C146" s="359"/>
      <c r="D146" s="270" t="s">
        <v>60</v>
      </c>
      <c r="E146" s="118">
        <v>95779</v>
      </c>
      <c r="F146" s="36" t="s">
        <v>408</v>
      </c>
      <c r="G146" s="146">
        <v>2</v>
      </c>
      <c r="H146" s="189" t="s">
        <v>196</v>
      </c>
      <c r="I146" s="271">
        <v>27.82</v>
      </c>
      <c r="J146" s="248">
        <v>10.19</v>
      </c>
      <c r="K146" s="249">
        <v>17.63</v>
      </c>
      <c r="L146" s="250">
        <v>0.22689999999999999</v>
      </c>
      <c r="M146" s="248">
        <v>34.132357999999996</v>
      </c>
      <c r="N146" s="251">
        <v>25.004221999999999</v>
      </c>
      <c r="O146" s="251">
        <v>43.260493999999994</v>
      </c>
      <c r="P146" s="30">
        <v>68.264715999999993</v>
      </c>
    </row>
    <row r="147" spans="2:16" ht="30.75" customHeight="1" x14ac:dyDescent="0.3">
      <c r="B147" s="358" t="s">
        <v>409</v>
      </c>
      <c r="C147" s="359"/>
      <c r="D147" s="270" t="s">
        <v>60</v>
      </c>
      <c r="E147" s="118">
        <v>95795</v>
      </c>
      <c r="F147" s="36" t="s">
        <v>410</v>
      </c>
      <c r="G147" s="146">
        <v>3</v>
      </c>
      <c r="H147" s="189" t="s">
        <v>196</v>
      </c>
      <c r="I147" s="271">
        <v>38.089999999999996</v>
      </c>
      <c r="J147" s="248">
        <v>15.87</v>
      </c>
      <c r="K147" s="249">
        <v>22.22</v>
      </c>
      <c r="L147" s="250">
        <v>0.22689999999999999</v>
      </c>
      <c r="M147" s="248">
        <v>46.732620999999995</v>
      </c>
      <c r="N147" s="251">
        <v>58.412709</v>
      </c>
      <c r="O147" s="251">
        <v>81.785153999999991</v>
      </c>
      <c r="P147" s="30">
        <v>140.19786299999998</v>
      </c>
    </row>
    <row r="148" spans="2:16" ht="30.75" customHeight="1" x14ac:dyDescent="0.3">
      <c r="B148" s="358" t="s">
        <v>411</v>
      </c>
      <c r="C148" s="359"/>
      <c r="D148" s="270" t="s">
        <v>60</v>
      </c>
      <c r="E148" s="5">
        <v>95785</v>
      </c>
      <c r="F148" s="36" t="s">
        <v>412</v>
      </c>
      <c r="G148" s="146">
        <v>2</v>
      </c>
      <c r="H148" s="189" t="s">
        <v>196</v>
      </c>
      <c r="I148" s="271">
        <v>45.71</v>
      </c>
      <c r="J148" s="248">
        <v>12.82</v>
      </c>
      <c r="K148" s="249">
        <v>32.89</v>
      </c>
      <c r="L148" s="250">
        <v>0.22689999999999999</v>
      </c>
      <c r="M148" s="248">
        <v>56.081598999999997</v>
      </c>
      <c r="N148" s="251">
        <v>31.457716000000001</v>
      </c>
      <c r="O148" s="251">
        <v>80.705482000000003</v>
      </c>
      <c r="P148" s="30">
        <v>112.16319800000001</v>
      </c>
    </row>
    <row r="149" spans="2:16" ht="30.75" customHeight="1" x14ac:dyDescent="0.3">
      <c r="B149" s="358" t="s">
        <v>413</v>
      </c>
      <c r="C149" s="359"/>
      <c r="D149" s="270" t="s">
        <v>101</v>
      </c>
      <c r="E149" s="109" t="s">
        <v>414</v>
      </c>
      <c r="F149" s="36" t="s">
        <v>415</v>
      </c>
      <c r="G149" s="146">
        <v>2</v>
      </c>
      <c r="H149" s="189" t="s">
        <v>196</v>
      </c>
      <c r="I149" s="271">
        <v>52.480000000000004</v>
      </c>
      <c r="J149" s="248">
        <v>15.49</v>
      </c>
      <c r="K149" s="249">
        <v>36.99</v>
      </c>
      <c r="L149" s="250">
        <v>0.22689999999999999</v>
      </c>
      <c r="M149" s="248">
        <v>64.387712000000008</v>
      </c>
      <c r="N149" s="251">
        <v>38.009362000000003</v>
      </c>
      <c r="O149" s="251">
        <v>90.766062000000005</v>
      </c>
      <c r="P149" s="30">
        <v>128.77542400000002</v>
      </c>
    </row>
    <row r="150" spans="2:16" ht="30.75" customHeight="1" x14ac:dyDescent="0.3">
      <c r="B150" s="358" t="s">
        <v>416</v>
      </c>
      <c r="C150" s="359"/>
      <c r="D150" s="270" t="s">
        <v>60</v>
      </c>
      <c r="E150" s="5">
        <v>95782</v>
      </c>
      <c r="F150" s="36" t="s">
        <v>417</v>
      </c>
      <c r="G150" s="146">
        <v>5</v>
      </c>
      <c r="H150" s="189" t="s">
        <v>196</v>
      </c>
      <c r="I150" s="271">
        <v>38.5</v>
      </c>
      <c r="J150" s="248">
        <v>11.29</v>
      </c>
      <c r="K150" s="249">
        <v>27.21</v>
      </c>
      <c r="L150" s="250">
        <v>0.22689999999999999</v>
      </c>
      <c r="M150" s="248">
        <v>47.23565</v>
      </c>
      <c r="N150" s="251">
        <v>69.258504999999985</v>
      </c>
      <c r="O150" s="251">
        <v>166.91974500000001</v>
      </c>
      <c r="P150" s="30">
        <v>236.17824999999999</v>
      </c>
    </row>
    <row r="151" spans="2:16" ht="30.75" customHeight="1" x14ac:dyDescent="0.3">
      <c r="B151" s="358" t="s">
        <v>418</v>
      </c>
      <c r="C151" s="359"/>
      <c r="D151" s="270" t="s">
        <v>60</v>
      </c>
      <c r="E151" s="5">
        <v>95781</v>
      </c>
      <c r="F151" s="36" t="s">
        <v>419</v>
      </c>
      <c r="G151" s="146">
        <v>5</v>
      </c>
      <c r="H151" s="189" t="s">
        <v>196</v>
      </c>
      <c r="I151" s="249">
        <v>40.700000000000003</v>
      </c>
      <c r="J151" s="248">
        <v>14.3</v>
      </c>
      <c r="K151" s="249">
        <v>26.4</v>
      </c>
      <c r="L151" s="250">
        <v>0.22689999999999999</v>
      </c>
      <c r="M151" s="248">
        <v>49.934830000000005</v>
      </c>
      <c r="N151" s="251">
        <v>87.723349999999996</v>
      </c>
      <c r="O151" s="251">
        <v>161.95079999999996</v>
      </c>
      <c r="P151" s="30">
        <v>249.67414999999994</v>
      </c>
    </row>
    <row r="152" spans="2:16" ht="30.75" customHeight="1" x14ac:dyDescent="0.3">
      <c r="B152" s="269" t="s">
        <v>420</v>
      </c>
      <c r="C152" s="367" t="s">
        <v>212</v>
      </c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40">
        <v>38993.141285999998</v>
      </c>
    </row>
    <row r="153" spans="2:16" ht="30.75" customHeight="1" x14ac:dyDescent="0.3">
      <c r="B153" s="358" t="s">
        <v>421</v>
      </c>
      <c r="C153" s="359"/>
      <c r="D153" s="96" t="s">
        <v>66</v>
      </c>
      <c r="E153" s="5" t="s">
        <v>422</v>
      </c>
      <c r="F153" s="110" t="s">
        <v>423</v>
      </c>
      <c r="G153" s="272">
        <v>1</v>
      </c>
      <c r="H153" s="189" t="s">
        <v>196</v>
      </c>
      <c r="I153" s="271">
        <v>34550.01</v>
      </c>
      <c r="J153" s="273">
        <v>60.01</v>
      </c>
      <c r="K153" s="249">
        <v>34490</v>
      </c>
      <c r="L153" s="391">
        <v>0.12859999999999999</v>
      </c>
      <c r="M153" s="248">
        <v>38993.141285999998</v>
      </c>
      <c r="N153" s="251">
        <v>67.727285999999992</v>
      </c>
      <c r="O153" s="251">
        <v>38925.413999999997</v>
      </c>
      <c r="P153" s="30">
        <v>38993.141285999998</v>
      </c>
    </row>
    <row r="154" spans="2:16" ht="30.75" customHeight="1" x14ac:dyDescent="0.3">
      <c r="B154" s="240" t="s">
        <v>36</v>
      </c>
      <c r="C154" s="352" t="s">
        <v>424</v>
      </c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40">
        <v>66266.529351679244</v>
      </c>
    </row>
    <row r="155" spans="2:16" ht="31.5" customHeight="1" x14ac:dyDescent="0.3">
      <c r="B155" s="240" t="s">
        <v>97</v>
      </c>
      <c r="C155" s="352" t="s">
        <v>275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40">
        <v>3261.3210419999996</v>
      </c>
    </row>
    <row r="156" spans="2:16" ht="30.75" customHeight="1" x14ac:dyDescent="0.3">
      <c r="B156" s="350" t="s">
        <v>425</v>
      </c>
      <c r="C156" s="351"/>
      <c r="D156" s="96" t="s">
        <v>60</v>
      </c>
      <c r="E156" s="5">
        <v>91872</v>
      </c>
      <c r="F156" s="36" t="s">
        <v>300</v>
      </c>
      <c r="G156" s="146">
        <v>48</v>
      </c>
      <c r="H156" s="5" t="s">
        <v>110</v>
      </c>
      <c r="I156" s="221">
        <v>22.86</v>
      </c>
      <c r="J156" s="38">
        <v>8.74</v>
      </c>
      <c r="K156" s="38">
        <v>14.12</v>
      </c>
      <c r="L156" s="181">
        <v>0.22689999999999999</v>
      </c>
      <c r="M156" s="38">
        <v>28.046934</v>
      </c>
      <c r="N156" s="224">
        <v>514.70908799999995</v>
      </c>
      <c r="O156" s="224">
        <v>831.54374399999995</v>
      </c>
      <c r="P156" s="30">
        <v>1346.2528319999999</v>
      </c>
    </row>
    <row r="157" spans="2:16" ht="30.75" customHeight="1" x14ac:dyDescent="0.3">
      <c r="B157" s="350" t="s">
        <v>426</v>
      </c>
      <c r="C157" s="351"/>
      <c r="D157" s="96" t="s">
        <v>60</v>
      </c>
      <c r="E157" s="5">
        <v>91873</v>
      </c>
      <c r="F157" s="36" t="s">
        <v>302</v>
      </c>
      <c r="G157" s="146">
        <v>30</v>
      </c>
      <c r="H157" s="5" t="s">
        <v>110</v>
      </c>
      <c r="I157" s="221">
        <v>27.83</v>
      </c>
      <c r="J157" s="38">
        <v>9.6999999999999993</v>
      </c>
      <c r="K157" s="38">
        <v>18.13</v>
      </c>
      <c r="L157" s="181">
        <v>0.22689999999999999</v>
      </c>
      <c r="M157" s="38">
        <v>34.144627</v>
      </c>
      <c r="N157" s="224">
        <v>357.02789999999999</v>
      </c>
      <c r="O157" s="224">
        <v>667.31090999999992</v>
      </c>
      <c r="P157" s="30">
        <v>1024.33881</v>
      </c>
    </row>
    <row r="158" spans="2:16" ht="49.5" customHeight="1" x14ac:dyDescent="0.3">
      <c r="B158" s="350" t="s">
        <v>427</v>
      </c>
      <c r="C158" s="351"/>
      <c r="D158" s="96" t="s">
        <v>60</v>
      </c>
      <c r="E158" s="5">
        <v>93009</v>
      </c>
      <c r="F158" s="36" t="s">
        <v>306</v>
      </c>
      <c r="G158" s="146">
        <v>20</v>
      </c>
      <c r="H158" s="5" t="s">
        <v>110</v>
      </c>
      <c r="I158" s="221">
        <v>36.299999999999997</v>
      </c>
      <c r="J158" s="225">
        <v>5.71</v>
      </c>
      <c r="K158" s="225">
        <v>30.59</v>
      </c>
      <c r="L158" s="181">
        <v>0.22689999999999999</v>
      </c>
      <c r="M158" s="38">
        <v>44.536469999999994</v>
      </c>
      <c r="N158" s="224">
        <v>140.11198000000002</v>
      </c>
      <c r="O158" s="224">
        <v>750.61741999999992</v>
      </c>
      <c r="P158" s="30">
        <v>890.72939999999994</v>
      </c>
    </row>
    <row r="159" spans="2:16" ht="52.5" customHeight="1" x14ac:dyDescent="0.3">
      <c r="B159" s="269" t="s">
        <v>100</v>
      </c>
      <c r="C159" s="352" t="s">
        <v>428</v>
      </c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40">
        <v>1838.337884</v>
      </c>
    </row>
    <row r="160" spans="2:16" ht="52.5" customHeight="1" x14ac:dyDescent="0.3">
      <c r="B160" s="350" t="s">
        <v>429</v>
      </c>
      <c r="C160" s="351"/>
      <c r="D160" s="270" t="s">
        <v>135</v>
      </c>
      <c r="E160" s="118" t="s">
        <v>430</v>
      </c>
      <c r="F160" s="110" t="s">
        <v>431</v>
      </c>
      <c r="G160" s="272">
        <v>4</v>
      </c>
      <c r="H160" s="189" t="s">
        <v>196</v>
      </c>
      <c r="I160" s="274">
        <v>43.36</v>
      </c>
      <c r="J160" s="248">
        <v>15.46</v>
      </c>
      <c r="K160" s="249">
        <v>27.9</v>
      </c>
      <c r="L160" s="181">
        <v>0.22689999999999999</v>
      </c>
      <c r="M160" s="38">
        <v>53.198383999999997</v>
      </c>
      <c r="N160" s="224">
        <v>75.871496000000008</v>
      </c>
      <c r="O160" s="224">
        <v>136.92203999999998</v>
      </c>
      <c r="P160" s="30">
        <v>212.79353599999999</v>
      </c>
    </row>
    <row r="161" spans="2:16" ht="52.5" customHeight="1" x14ac:dyDescent="0.3">
      <c r="B161" s="350" t="s">
        <v>432</v>
      </c>
      <c r="C161" s="351"/>
      <c r="D161" s="270" t="s">
        <v>60</v>
      </c>
      <c r="E161" s="5">
        <v>95785</v>
      </c>
      <c r="F161" s="36" t="s">
        <v>412</v>
      </c>
      <c r="G161" s="146">
        <v>16</v>
      </c>
      <c r="H161" s="189" t="s">
        <v>196</v>
      </c>
      <c r="I161" s="274">
        <v>45.71</v>
      </c>
      <c r="J161" s="38">
        <v>12.82</v>
      </c>
      <c r="K161" s="225">
        <v>32.89</v>
      </c>
      <c r="L161" s="181">
        <v>0.22689999999999999</v>
      </c>
      <c r="M161" s="38">
        <v>56.081598999999997</v>
      </c>
      <c r="N161" s="224">
        <v>251.66172800000001</v>
      </c>
      <c r="O161" s="224">
        <v>645.64385600000003</v>
      </c>
      <c r="P161" s="30">
        <v>897.30558400000007</v>
      </c>
    </row>
    <row r="162" spans="2:16" ht="52.5" customHeight="1" x14ac:dyDescent="0.3">
      <c r="B162" s="350" t="s">
        <v>433</v>
      </c>
      <c r="C162" s="351"/>
      <c r="D162" s="270" t="s">
        <v>135</v>
      </c>
      <c r="E162" s="118" t="s">
        <v>434</v>
      </c>
      <c r="F162" s="110" t="s">
        <v>435</v>
      </c>
      <c r="G162" s="272">
        <v>4</v>
      </c>
      <c r="H162" s="189" t="s">
        <v>196</v>
      </c>
      <c r="I162" s="274">
        <v>31.63</v>
      </c>
      <c r="J162" s="248">
        <v>12.16</v>
      </c>
      <c r="K162" s="227">
        <v>19.47</v>
      </c>
      <c r="L162" s="181">
        <v>0.22689999999999999</v>
      </c>
      <c r="M162" s="38">
        <v>38.806846999999998</v>
      </c>
      <c r="N162" s="224">
        <v>59.676416000000003</v>
      </c>
      <c r="O162" s="224">
        <v>95.550972000000002</v>
      </c>
      <c r="P162" s="30">
        <v>155.22738800000002</v>
      </c>
    </row>
    <row r="163" spans="2:16" ht="30.75" customHeight="1" x14ac:dyDescent="0.3">
      <c r="B163" s="350" t="s">
        <v>436</v>
      </c>
      <c r="C163" s="351"/>
      <c r="D163" s="96" t="s">
        <v>66</v>
      </c>
      <c r="E163" s="5" t="s">
        <v>437</v>
      </c>
      <c r="F163" s="57" t="s">
        <v>438</v>
      </c>
      <c r="G163" s="183">
        <v>4</v>
      </c>
      <c r="H163" s="189" t="s">
        <v>196</v>
      </c>
      <c r="I163" s="274">
        <v>116.75999999999999</v>
      </c>
      <c r="J163" s="248">
        <v>12.38</v>
      </c>
      <c r="K163" s="227">
        <v>104.38</v>
      </c>
      <c r="L163" s="181">
        <v>0.22689999999999999</v>
      </c>
      <c r="M163" s="38">
        <v>143.25284399999998</v>
      </c>
      <c r="N163" s="224">
        <v>60.756088000000005</v>
      </c>
      <c r="O163" s="224">
        <v>512.25528799999995</v>
      </c>
      <c r="P163" s="30">
        <v>573.01137599999993</v>
      </c>
    </row>
    <row r="164" spans="2:16" ht="52.5" customHeight="1" x14ac:dyDescent="0.3">
      <c r="B164" s="269" t="s">
        <v>439</v>
      </c>
      <c r="C164" s="371" t="s">
        <v>440</v>
      </c>
      <c r="D164" s="364"/>
      <c r="E164" s="364"/>
      <c r="F164" s="364"/>
      <c r="G164" s="364"/>
      <c r="H164" s="364"/>
      <c r="I164" s="364"/>
      <c r="J164" s="364"/>
      <c r="K164" s="364"/>
      <c r="L164" s="364"/>
      <c r="M164" s="364"/>
      <c r="N164" s="364"/>
      <c r="O164" s="365"/>
      <c r="P164" s="40">
        <v>9717.2565730000006</v>
      </c>
    </row>
    <row r="165" spans="2:16" ht="52.5" customHeight="1" x14ac:dyDescent="0.3">
      <c r="B165" s="350" t="s">
        <v>441</v>
      </c>
      <c r="C165" s="351"/>
      <c r="D165" s="270" t="s">
        <v>60</v>
      </c>
      <c r="E165" s="5" t="s">
        <v>442</v>
      </c>
      <c r="F165" s="74" t="s">
        <v>443</v>
      </c>
      <c r="G165" s="183">
        <v>250</v>
      </c>
      <c r="H165" s="108" t="s">
        <v>110</v>
      </c>
      <c r="I165" s="260">
        <v>10.450000000000001</v>
      </c>
      <c r="J165" s="65">
        <v>1.99</v>
      </c>
      <c r="K165" s="227">
        <v>8.4600000000000009</v>
      </c>
      <c r="L165" s="181">
        <v>0.22689999999999999</v>
      </c>
      <c r="M165" s="38">
        <v>12.821105000000001</v>
      </c>
      <c r="N165" s="224">
        <v>610.38274999999999</v>
      </c>
      <c r="O165" s="224">
        <v>2594.8935000000006</v>
      </c>
      <c r="P165" s="30">
        <v>3205.2762500000008</v>
      </c>
    </row>
    <row r="166" spans="2:16" ht="52.5" customHeight="1" x14ac:dyDescent="0.3">
      <c r="B166" s="350" t="s">
        <v>444</v>
      </c>
      <c r="C166" s="351"/>
      <c r="D166" s="270" t="s">
        <v>60</v>
      </c>
      <c r="E166" s="5" t="s">
        <v>442</v>
      </c>
      <c r="F166" s="74" t="s">
        <v>445</v>
      </c>
      <c r="G166" s="183">
        <v>36</v>
      </c>
      <c r="H166" s="108" t="s">
        <v>110</v>
      </c>
      <c r="I166" s="260">
        <v>10.450000000000001</v>
      </c>
      <c r="J166" s="65">
        <v>1.99</v>
      </c>
      <c r="K166" s="227">
        <v>8.4600000000000009</v>
      </c>
      <c r="L166" s="181">
        <v>0.22689999999999999</v>
      </c>
      <c r="M166" s="38">
        <v>12.821105000000001</v>
      </c>
      <c r="N166" s="224">
        <v>87.895116000000002</v>
      </c>
      <c r="O166" s="224">
        <v>373.66466400000007</v>
      </c>
      <c r="P166" s="30">
        <v>461.55978000000005</v>
      </c>
    </row>
    <row r="167" spans="2:16" ht="52.5" customHeight="1" x14ac:dyDescent="0.3">
      <c r="B167" s="350" t="s">
        <v>446</v>
      </c>
      <c r="C167" s="351"/>
      <c r="D167" s="270" t="s">
        <v>60</v>
      </c>
      <c r="E167" s="5">
        <v>98298</v>
      </c>
      <c r="F167" s="36" t="s">
        <v>447</v>
      </c>
      <c r="G167" s="183">
        <v>167</v>
      </c>
      <c r="H167" s="108" t="s">
        <v>110</v>
      </c>
      <c r="I167" s="260">
        <v>24.259999999999998</v>
      </c>
      <c r="J167" s="65">
        <v>1.45</v>
      </c>
      <c r="K167" s="227">
        <v>22.81</v>
      </c>
      <c r="L167" s="181">
        <v>0.22689999999999999</v>
      </c>
      <c r="M167" s="38">
        <v>29.764593999999995</v>
      </c>
      <c r="N167" s="224">
        <v>297.09383500000001</v>
      </c>
      <c r="O167" s="224">
        <v>4673.593363</v>
      </c>
      <c r="P167" s="30">
        <v>4970.6871979999996</v>
      </c>
    </row>
    <row r="168" spans="2:16" ht="52.5" customHeight="1" x14ac:dyDescent="0.3">
      <c r="B168" s="350" t="s">
        <v>448</v>
      </c>
      <c r="C168" s="351"/>
      <c r="D168" s="270" t="s">
        <v>135</v>
      </c>
      <c r="E168" s="5" t="s">
        <v>449</v>
      </c>
      <c r="F168" s="36" t="s">
        <v>450</v>
      </c>
      <c r="G168" s="183">
        <v>30</v>
      </c>
      <c r="H168" s="108" t="s">
        <v>110</v>
      </c>
      <c r="I168" s="260">
        <v>17.239999999999998</v>
      </c>
      <c r="J168" s="65">
        <v>1.99</v>
      </c>
      <c r="K168" s="112">
        <v>15.25</v>
      </c>
      <c r="L168" s="181">
        <v>0.22689999999999999</v>
      </c>
      <c r="M168" s="38">
        <v>21.151755999999999</v>
      </c>
      <c r="N168" s="224">
        <v>73.245930000000001</v>
      </c>
      <c r="O168" s="224">
        <v>561.30675000000008</v>
      </c>
      <c r="P168" s="30">
        <v>634.55268000000012</v>
      </c>
    </row>
    <row r="169" spans="2:16" ht="52.5" customHeight="1" x14ac:dyDescent="0.3">
      <c r="B169" s="350" t="s">
        <v>451</v>
      </c>
      <c r="C169" s="351"/>
      <c r="D169" s="270" t="s">
        <v>135</v>
      </c>
      <c r="E169" s="5" t="s">
        <v>452</v>
      </c>
      <c r="F169" s="57" t="s">
        <v>453</v>
      </c>
      <c r="G169" s="183">
        <v>15</v>
      </c>
      <c r="H169" s="108" t="s">
        <v>110</v>
      </c>
      <c r="I169" s="260">
        <v>12.49</v>
      </c>
      <c r="J169" s="65">
        <v>1.99</v>
      </c>
      <c r="K169" s="112">
        <v>10.5</v>
      </c>
      <c r="L169" s="181">
        <v>0.22689999999999999</v>
      </c>
      <c r="M169" s="38">
        <v>15.323981</v>
      </c>
      <c r="N169" s="224">
        <v>36.622965000000001</v>
      </c>
      <c r="O169" s="224">
        <v>193.23675</v>
      </c>
      <c r="P169" s="30">
        <v>229.85971499999999</v>
      </c>
    </row>
    <row r="170" spans="2:16" ht="30.75" customHeight="1" x14ac:dyDescent="0.3">
      <c r="B170" s="350" t="s">
        <v>454</v>
      </c>
      <c r="C170" s="351"/>
      <c r="D170" s="270" t="s">
        <v>135</v>
      </c>
      <c r="E170" s="5" t="s">
        <v>455</v>
      </c>
      <c r="F170" s="57" t="s">
        <v>456</v>
      </c>
      <c r="G170" s="183">
        <v>25</v>
      </c>
      <c r="H170" s="108" t="s">
        <v>110</v>
      </c>
      <c r="I170" s="260">
        <v>7.0200000000000005</v>
      </c>
      <c r="J170" s="65">
        <v>1.99</v>
      </c>
      <c r="K170" s="112">
        <v>5.03</v>
      </c>
      <c r="L170" s="181">
        <v>0.22689999999999999</v>
      </c>
      <c r="M170" s="38">
        <v>8.612838</v>
      </c>
      <c r="N170" s="224">
        <v>61.038274999999999</v>
      </c>
      <c r="O170" s="224">
        <v>154.28267500000001</v>
      </c>
      <c r="P170" s="30">
        <v>215.32095000000001</v>
      </c>
    </row>
    <row r="171" spans="2:16" ht="52.5" customHeight="1" x14ac:dyDescent="0.3">
      <c r="B171" s="269" t="s">
        <v>457</v>
      </c>
      <c r="C171" s="371" t="s">
        <v>458</v>
      </c>
      <c r="D171" s="364"/>
      <c r="E171" s="364"/>
      <c r="F171" s="364"/>
      <c r="G171" s="364"/>
      <c r="H171" s="364"/>
      <c r="I171" s="364"/>
      <c r="J171" s="364"/>
      <c r="K171" s="364"/>
      <c r="L171" s="364"/>
      <c r="M171" s="364"/>
      <c r="N171" s="364"/>
      <c r="O171" s="365"/>
      <c r="P171" s="40">
        <v>47354.671569000006</v>
      </c>
    </row>
    <row r="172" spans="2:16" ht="52.5" customHeight="1" x14ac:dyDescent="0.3">
      <c r="B172" s="350" t="s">
        <v>459</v>
      </c>
      <c r="C172" s="351"/>
      <c r="D172" s="96" t="s">
        <v>60</v>
      </c>
      <c r="E172" s="5">
        <v>98302</v>
      </c>
      <c r="F172" s="36" t="s">
        <v>460</v>
      </c>
      <c r="G172" s="183">
        <v>2</v>
      </c>
      <c r="H172" s="108" t="s">
        <v>196</v>
      </c>
      <c r="I172" s="274">
        <v>1544.9900000000002</v>
      </c>
      <c r="J172" s="73">
        <v>274.61</v>
      </c>
      <c r="K172" s="227">
        <v>1270.3800000000001</v>
      </c>
      <c r="L172" s="181">
        <v>0.22689999999999999</v>
      </c>
      <c r="M172" s="38">
        <v>1895.5482310000002</v>
      </c>
      <c r="N172" s="224">
        <v>673.83801800000003</v>
      </c>
      <c r="O172" s="224">
        <v>3117.2584440000001</v>
      </c>
      <c r="P172" s="30">
        <v>3791.096462</v>
      </c>
    </row>
    <row r="173" spans="2:16" ht="52.5" customHeight="1" x14ac:dyDescent="0.3">
      <c r="B173" s="350" t="s">
        <v>461</v>
      </c>
      <c r="C173" s="351"/>
      <c r="D173" s="96" t="s">
        <v>60</v>
      </c>
      <c r="E173" s="5">
        <v>98305</v>
      </c>
      <c r="F173" s="36" t="s">
        <v>462</v>
      </c>
      <c r="G173" s="183">
        <v>1</v>
      </c>
      <c r="H173" s="108" t="s">
        <v>196</v>
      </c>
      <c r="I173" s="274">
        <v>3625.6</v>
      </c>
      <c r="J173" s="73">
        <v>45.41</v>
      </c>
      <c r="K173" s="227">
        <v>3580.19</v>
      </c>
      <c r="L173" s="181">
        <v>0.22689999999999999</v>
      </c>
      <c r="M173" s="38">
        <v>4448.2486399999998</v>
      </c>
      <c r="N173" s="224">
        <v>55.713528999999994</v>
      </c>
      <c r="O173" s="224">
        <v>4392.5351110000001</v>
      </c>
      <c r="P173" s="30">
        <v>4448.2486399999998</v>
      </c>
    </row>
    <row r="174" spans="2:16" ht="52.5" customHeight="1" x14ac:dyDescent="0.3">
      <c r="B174" s="350" t="s">
        <v>463</v>
      </c>
      <c r="C174" s="351"/>
      <c r="D174" s="96" t="s">
        <v>66</v>
      </c>
      <c r="E174" s="5" t="s">
        <v>464</v>
      </c>
      <c r="F174" s="36" t="s">
        <v>465</v>
      </c>
      <c r="G174" s="183">
        <v>1</v>
      </c>
      <c r="H174" s="108" t="s">
        <v>466</v>
      </c>
      <c r="I174" s="274">
        <v>581.06999999999994</v>
      </c>
      <c r="J174" s="73">
        <v>30.01</v>
      </c>
      <c r="K174" s="227">
        <v>551.05999999999995</v>
      </c>
      <c r="L174" s="181">
        <v>0.22689999999999999</v>
      </c>
      <c r="M174" s="38">
        <v>712.91478299999994</v>
      </c>
      <c r="N174" s="224">
        <v>36.819269000000006</v>
      </c>
      <c r="O174" s="224">
        <v>676.09551399999987</v>
      </c>
      <c r="P174" s="30">
        <v>712.91478299999983</v>
      </c>
    </row>
    <row r="175" spans="2:16" ht="52.5" customHeight="1" x14ac:dyDescent="0.3">
      <c r="B175" s="350" t="s">
        <v>467</v>
      </c>
      <c r="C175" s="351"/>
      <c r="D175" s="96" t="s">
        <v>55</v>
      </c>
      <c r="E175" s="5" t="s">
        <v>468</v>
      </c>
      <c r="F175" s="36" t="s">
        <v>469</v>
      </c>
      <c r="G175" s="183">
        <v>1</v>
      </c>
      <c r="H175" s="108" t="s">
        <v>196</v>
      </c>
      <c r="I175" s="274">
        <v>74.61999999999999</v>
      </c>
      <c r="J175" s="73">
        <v>7.13</v>
      </c>
      <c r="K175" s="227">
        <v>67.489999999999995</v>
      </c>
      <c r="L175" s="181">
        <v>0.22689999999999999</v>
      </c>
      <c r="M175" s="38">
        <v>91.551277999999982</v>
      </c>
      <c r="N175" s="224">
        <v>8.7477970000000003</v>
      </c>
      <c r="O175" s="224">
        <v>82.803480999999991</v>
      </c>
      <c r="P175" s="30">
        <v>91.551277999999996</v>
      </c>
    </row>
    <row r="176" spans="2:16" ht="52.5" customHeight="1" x14ac:dyDescent="0.3">
      <c r="B176" s="350" t="s">
        <v>470</v>
      </c>
      <c r="C176" s="351"/>
      <c r="D176" s="96" t="s">
        <v>55</v>
      </c>
      <c r="E176" s="5" t="s">
        <v>471</v>
      </c>
      <c r="F176" s="36" t="s">
        <v>472</v>
      </c>
      <c r="G176" s="183">
        <v>22</v>
      </c>
      <c r="H176" s="108" t="s">
        <v>196</v>
      </c>
      <c r="I176" s="274">
        <v>28.98</v>
      </c>
      <c r="J176" s="73">
        <v>2.5</v>
      </c>
      <c r="K176" s="227">
        <v>26.48</v>
      </c>
      <c r="L176" s="181">
        <v>0.22689999999999999</v>
      </c>
      <c r="M176" s="38">
        <v>35.555562000000002</v>
      </c>
      <c r="N176" s="224">
        <v>67.479500000000002</v>
      </c>
      <c r="O176" s="224">
        <v>714.74286400000005</v>
      </c>
      <c r="P176" s="30">
        <v>782.22236400000008</v>
      </c>
    </row>
    <row r="177" spans="2:16" ht="52.5" customHeight="1" x14ac:dyDescent="0.3">
      <c r="B177" s="350" t="s">
        <v>473</v>
      </c>
      <c r="C177" s="351"/>
      <c r="D177" s="96" t="s">
        <v>234</v>
      </c>
      <c r="E177" s="5">
        <v>10268</v>
      </c>
      <c r="F177" s="74" t="s">
        <v>474</v>
      </c>
      <c r="G177" s="183">
        <v>38</v>
      </c>
      <c r="H177" s="108" t="s">
        <v>196</v>
      </c>
      <c r="I177" s="274">
        <v>35.82</v>
      </c>
      <c r="J177" s="73">
        <v>6.44</v>
      </c>
      <c r="K177" s="227">
        <v>29.38</v>
      </c>
      <c r="L177" s="181">
        <v>0.22689999999999999</v>
      </c>
      <c r="M177" s="38">
        <v>43.947558000000001</v>
      </c>
      <c r="N177" s="224">
        <v>300.24696800000004</v>
      </c>
      <c r="O177" s="224">
        <v>1369.7602359999998</v>
      </c>
      <c r="P177" s="30">
        <v>1670.007204</v>
      </c>
    </row>
    <row r="178" spans="2:16" ht="52.5" customHeight="1" x14ac:dyDescent="0.3">
      <c r="B178" s="350" t="s">
        <v>475</v>
      </c>
      <c r="C178" s="351"/>
      <c r="D178" s="96" t="s">
        <v>66</v>
      </c>
      <c r="E178" s="5" t="s">
        <v>476</v>
      </c>
      <c r="F178" s="36" t="s">
        <v>477</v>
      </c>
      <c r="G178" s="183">
        <v>16</v>
      </c>
      <c r="H178" s="108" t="s">
        <v>196</v>
      </c>
      <c r="I178" s="274">
        <v>61.089999999999996</v>
      </c>
      <c r="J178" s="73">
        <v>40.619999999999997</v>
      </c>
      <c r="K178" s="227">
        <v>20.47</v>
      </c>
      <c r="L178" s="181">
        <v>0.22689999999999999</v>
      </c>
      <c r="M178" s="38">
        <v>74.951320999999993</v>
      </c>
      <c r="N178" s="224">
        <v>797.38684799999987</v>
      </c>
      <c r="O178" s="224">
        <v>401.83428799999996</v>
      </c>
      <c r="P178" s="30">
        <v>1199.2211359999999</v>
      </c>
    </row>
    <row r="179" spans="2:16" ht="52.5" customHeight="1" x14ac:dyDescent="0.3">
      <c r="B179" s="350" t="s">
        <v>478</v>
      </c>
      <c r="C179" s="351"/>
      <c r="D179" s="96" t="s">
        <v>66</v>
      </c>
      <c r="E179" s="5" t="s">
        <v>479</v>
      </c>
      <c r="F179" s="36" t="s">
        <v>480</v>
      </c>
      <c r="G179" s="183">
        <v>2</v>
      </c>
      <c r="H179" s="108" t="s">
        <v>196</v>
      </c>
      <c r="I179" s="274">
        <v>341.4</v>
      </c>
      <c r="J179" s="73">
        <v>39.01</v>
      </c>
      <c r="K179" s="227">
        <v>302.39</v>
      </c>
      <c r="L179" s="181">
        <v>0.22689999999999999</v>
      </c>
      <c r="M179" s="38">
        <v>418.86365999999998</v>
      </c>
      <c r="N179" s="224">
        <v>95.722737999999993</v>
      </c>
      <c r="O179" s="224">
        <v>742.00458200000003</v>
      </c>
      <c r="P179" s="30">
        <v>837.72731999999996</v>
      </c>
    </row>
    <row r="180" spans="2:16" ht="52.5" customHeight="1" x14ac:dyDescent="0.3">
      <c r="B180" s="350" t="s">
        <v>481</v>
      </c>
      <c r="C180" s="351"/>
      <c r="D180" s="96" t="s">
        <v>101</v>
      </c>
      <c r="E180" s="109" t="s">
        <v>482</v>
      </c>
      <c r="F180" s="57" t="s">
        <v>483</v>
      </c>
      <c r="G180" s="183">
        <v>2</v>
      </c>
      <c r="H180" s="108" t="s">
        <v>196</v>
      </c>
      <c r="I180" s="274">
        <v>270.7</v>
      </c>
      <c r="J180" s="73">
        <v>80.239999999999995</v>
      </c>
      <c r="K180" s="227">
        <v>190.46</v>
      </c>
      <c r="L180" s="181">
        <v>0.22689999999999999</v>
      </c>
      <c r="M180" s="38">
        <v>332.12182999999999</v>
      </c>
      <c r="N180" s="224">
        <v>196.892912</v>
      </c>
      <c r="O180" s="224">
        <v>467.35074800000001</v>
      </c>
      <c r="P180" s="30">
        <v>664.24365999999998</v>
      </c>
    </row>
    <row r="181" spans="2:16" ht="30.75" customHeight="1" x14ac:dyDescent="0.3">
      <c r="B181" s="350" t="s">
        <v>484</v>
      </c>
      <c r="C181" s="351"/>
      <c r="D181" s="96" t="s">
        <v>66</v>
      </c>
      <c r="E181" s="5" t="s">
        <v>485</v>
      </c>
      <c r="F181" s="57" t="s">
        <v>486</v>
      </c>
      <c r="G181" s="183">
        <v>2</v>
      </c>
      <c r="H181" s="108" t="s">
        <v>196</v>
      </c>
      <c r="I181" s="274">
        <v>214.35999999999999</v>
      </c>
      <c r="J181" s="73">
        <v>74.41</v>
      </c>
      <c r="K181" s="227">
        <v>139.94999999999999</v>
      </c>
      <c r="L181" s="181">
        <v>0.22689999999999999</v>
      </c>
      <c r="M181" s="38">
        <v>262.99828399999996</v>
      </c>
      <c r="N181" s="224">
        <v>182.58725799999999</v>
      </c>
      <c r="O181" s="224">
        <v>343.40930999999995</v>
      </c>
      <c r="P181" s="30">
        <v>525.99656799999991</v>
      </c>
    </row>
    <row r="182" spans="2:16" ht="27.6" x14ac:dyDescent="0.3">
      <c r="B182" s="350" t="s">
        <v>487</v>
      </c>
      <c r="C182" s="351"/>
      <c r="D182" s="96" t="s">
        <v>66</v>
      </c>
      <c r="E182" s="5" t="s">
        <v>488</v>
      </c>
      <c r="F182" s="36" t="s">
        <v>489</v>
      </c>
      <c r="G182" s="183">
        <v>1</v>
      </c>
      <c r="H182" s="108" t="s">
        <v>196</v>
      </c>
      <c r="I182" s="274">
        <v>7813.3899999999994</v>
      </c>
      <c r="J182" s="73">
        <v>162.47999999999999</v>
      </c>
      <c r="K182" s="227">
        <v>7650.91</v>
      </c>
      <c r="L182" s="181">
        <v>0.22689999999999999</v>
      </c>
      <c r="M182" s="73">
        <v>9586.2481909999988</v>
      </c>
      <c r="N182" s="232">
        <v>199.34671199999997</v>
      </c>
      <c r="O182" s="232">
        <v>9386.9014790000001</v>
      </c>
      <c r="P182" s="30">
        <v>9586.2481910000006</v>
      </c>
    </row>
    <row r="183" spans="2:16" ht="27.6" x14ac:dyDescent="0.3">
      <c r="B183" s="350" t="s">
        <v>490</v>
      </c>
      <c r="C183" s="351"/>
      <c r="D183" s="96" t="s">
        <v>66</v>
      </c>
      <c r="E183" s="5" t="s">
        <v>491</v>
      </c>
      <c r="F183" s="36" t="s">
        <v>492</v>
      </c>
      <c r="G183" s="183">
        <v>11</v>
      </c>
      <c r="H183" s="108" t="s">
        <v>196</v>
      </c>
      <c r="I183" s="274">
        <v>1057.03</v>
      </c>
      <c r="J183" s="73">
        <v>40.619999999999997</v>
      </c>
      <c r="K183" s="227">
        <v>1016.41</v>
      </c>
      <c r="L183" s="181">
        <v>0.22689999999999999</v>
      </c>
      <c r="M183" s="73">
        <v>1296.870107</v>
      </c>
      <c r="N183" s="232">
        <v>548.20345799999996</v>
      </c>
      <c r="O183" s="232">
        <v>13717.367719000002</v>
      </c>
      <c r="P183" s="30">
        <v>14265.571177000002</v>
      </c>
    </row>
    <row r="184" spans="2:16" ht="27.6" x14ac:dyDescent="0.3">
      <c r="B184" s="350" t="s">
        <v>493</v>
      </c>
      <c r="C184" s="351"/>
      <c r="D184" s="96" t="s">
        <v>66</v>
      </c>
      <c r="E184" s="5" t="s">
        <v>494</v>
      </c>
      <c r="F184" s="36" t="s">
        <v>495</v>
      </c>
      <c r="G184" s="183">
        <v>1</v>
      </c>
      <c r="H184" s="108" t="s">
        <v>196</v>
      </c>
      <c r="I184" s="274">
        <v>7025.94</v>
      </c>
      <c r="J184" s="73">
        <v>81.239999999999995</v>
      </c>
      <c r="K184" s="227">
        <v>6944.7</v>
      </c>
      <c r="L184" s="181">
        <v>0.22689999999999999</v>
      </c>
      <c r="M184" s="73">
        <v>8620.1257859999987</v>
      </c>
      <c r="N184" s="232">
        <v>99.673355999999984</v>
      </c>
      <c r="O184" s="232">
        <v>8520.4524299999994</v>
      </c>
      <c r="P184" s="30">
        <v>8620.1257859999987</v>
      </c>
    </row>
    <row r="185" spans="2:16" ht="28.5" customHeight="1" x14ac:dyDescent="0.3">
      <c r="B185" s="350" t="s">
        <v>496</v>
      </c>
      <c r="C185" s="351"/>
      <c r="D185" s="96" t="s">
        <v>253</v>
      </c>
      <c r="E185" s="5">
        <v>237</v>
      </c>
      <c r="F185" s="36" t="s">
        <v>497</v>
      </c>
      <c r="G185" s="183">
        <v>1</v>
      </c>
      <c r="H185" s="108" t="s">
        <v>196</v>
      </c>
      <c r="I185" s="65">
        <v>130</v>
      </c>
      <c r="J185" s="73">
        <v>130</v>
      </c>
      <c r="K185" s="227">
        <v>0</v>
      </c>
      <c r="L185" s="181">
        <v>0.22689999999999999</v>
      </c>
      <c r="M185" s="73">
        <v>159.49700000000001</v>
      </c>
      <c r="N185" s="232">
        <v>159.49700000000001</v>
      </c>
      <c r="O185" s="232">
        <v>0</v>
      </c>
      <c r="P185" s="30">
        <v>159.49700000000001</v>
      </c>
    </row>
    <row r="186" spans="2:16" s="103" customFormat="1" ht="30.75" customHeight="1" x14ac:dyDescent="0.3">
      <c r="B186" s="240" t="s">
        <v>498</v>
      </c>
      <c r="C186" s="352" t="s">
        <v>344</v>
      </c>
      <c r="D186" s="353"/>
      <c r="E186" s="353"/>
      <c r="F186" s="353"/>
      <c r="G186" s="353"/>
      <c r="H186" s="353"/>
      <c r="I186" s="353"/>
      <c r="J186" s="353"/>
      <c r="K186" s="353"/>
      <c r="L186" s="353"/>
      <c r="M186" s="353"/>
      <c r="N186" s="353"/>
      <c r="O186" s="353"/>
      <c r="P186" s="40">
        <v>4094.9422836792305</v>
      </c>
    </row>
    <row r="187" spans="2:16" s="103" customFormat="1" ht="30.75" customHeight="1" x14ac:dyDescent="0.3">
      <c r="B187" s="350" t="s">
        <v>499</v>
      </c>
      <c r="C187" s="351"/>
      <c r="D187" s="188" t="s">
        <v>101</v>
      </c>
      <c r="E187" s="189">
        <v>98307</v>
      </c>
      <c r="F187" s="107" t="s">
        <v>500</v>
      </c>
      <c r="G187" s="268">
        <v>16</v>
      </c>
      <c r="H187" s="189" t="s">
        <v>196</v>
      </c>
      <c r="I187" s="264">
        <v>50.87</v>
      </c>
      <c r="J187" s="265">
        <v>9.1199999999999992</v>
      </c>
      <c r="K187" s="266">
        <v>41.75</v>
      </c>
      <c r="L187" s="181">
        <v>0.22689999999999999</v>
      </c>
      <c r="M187" s="38">
        <v>62.412402999999998</v>
      </c>
      <c r="N187" s="224">
        <v>179.029248</v>
      </c>
      <c r="O187" s="224">
        <v>819.56920000000002</v>
      </c>
      <c r="P187" s="30">
        <v>998.59844799999996</v>
      </c>
    </row>
    <row r="188" spans="2:16" s="103" customFormat="1" ht="30.75" customHeight="1" x14ac:dyDescent="0.3">
      <c r="B188" s="350" t="s">
        <v>501</v>
      </c>
      <c r="C188" s="351"/>
      <c r="D188" s="188" t="s">
        <v>55</v>
      </c>
      <c r="E188" s="189" t="s">
        <v>502</v>
      </c>
      <c r="F188" s="107" t="s">
        <v>503</v>
      </c>
      <c r="G188" s="268">
        <v>11</v>
      </c>
      <c r="H188" s="189" t="s">
        <v>196</v>
      </c>
      <c r="I188" s="264">
        <v>68.75</v>
      </c>
      <c r="J188" s="265">
        <v>8.75</v>
      </c>
      <c r="K188" s="266">
        <v>60</v>
      </c>
      <c r="L188" s="181">
        <v>0.22689999999999999</v>
      </c>
      <c r="M188" s="38">
        <v>84.349374999999995</v>
      </c>
      <c r="N188" s="224">
        <v>118.089125</v>
      </c>
      <c r="O188" s="224">
        <v>809.75400000000002</v>
      </c>
      <c r="P188" s="30">
        <v>927.84312499999999</v>
      </c>
    </row>
    <row r="189" spans="2:16" s="103" customFormat="1" ht="42" customHeight="1" x14ac:dyDescent="0.3">
      <c r="B189" s="350" t="s">
        <v>504</v>
      </c>
      <c r="C189" s="351"/>
      <c r="D189" s="188" t="s">
        <v>101</v>
      </c>
      <c r="E189" s="189" t="s">
        <v>505</v>
      </c>
      <c r="F189" s="107" t="s">
        <v>506</v>
      </c>
      <c r="G189" s="268">
        <v>1</v>
      </c>
      <c r="H189" s="268" t="s">
        <v>466</v>
      </c>
      <c r="I189" s="264">
        <v>1520.4632901452687</v>
      </c>
      <c r="J189" s="265">
        <v>1520.4632901452687</v>
      </c>
      <c r="K189" s="266">
        <v>0</v>
      </c>
      <c r="L189" s="181">
        <v>0.22689999999999999</v>
      </c>
      <c r="M189" s="38">
        <v>1865.4564106792302</v>
      </c>
      <c r="N189" s="224">
        <v>1865.4564106792302</v>
      </c>
      <c r="O189" s="224">
        <v>0</v>
      </c>
      <c r="P189" s="30">
        <v>1865.4564106792302</v>
      </c>
    </row>
    <row r="190" spans="2:16" ht="30.75" customHeight="1" x14ac:dyDescent="0.3">
      <c r="B190" s="350" t="s">
        <v>507</v>
      </c>
      <c r="C190" s="351"/>
      <c r="D190" s="188" t="s">
        <v>66</v>
      </c>
      <c r="E190" s="189" t="s">
        <v>401</v>
      </c>
      <c r="F190" s="107" t="s">
        <v>402</v>
      </c>
      <c r="G190" s="268">
        <v>38</v>
      </c>
      <c r="H190" s="189" t="s">
        <v>196</v>
      </c>
      <c r="I190" s="264">
        <v>6.5</v>
      </c>
      <c r="J190" s="265">
        <v>1.7</v>
      </c>
      <c r="K190" s="266">
        <v>4.8</v>
      </c>
      <c r="L190" s="181">
        <v>0.22689999999999999</v>
      </c>
      <c r="M190" s="38">
        <v>7.97485</v>
      </c>
      <c r="N190" s="224">
        <v>79.257739999999998</v>
      </c>
      <c r="O190" s="224">
        <v>223.78656000000001</v>
      </c>
      <c r="P190" s="30">
        <v>303.04430000000002</v>
      </c>
    </row>
    <row r="191" spans="2:16" ht="30.75" customHeight="1" x14ac:dyDescent="0.3">
      <c r="B191" s="240" t="s">
        <v>508</v>
      </c>
      <c r="C191" s="352" t="s">
        <v>509</v>
      </c>
      <c r="D191" s="353"/>
      <c r="E191" s="353"/>
      <c r="F191" s="353"/>
      <c r="G191" s="353"/>
      <c r="H191" s="353"/>
      <c r="I191" s="353"/>
      <c r="J191" s="353"/>
      <c r="K191" s="353"/>
      <c r="L191" s="353"/>
      <c r="M191" s="353"/>
      <c r="N191" s="353"/>
      <c r="O191" s="353"/>
      <c r="P191" s="40">
        <v>34833.870097089995</v>
      </c>
    </row>
    <row r="192" spans="2:16" ht="30.75" customHeight="1" x14ac:dyDescent="0.3">
      <c r="B192" s="240" t="s">
        <v>510</v>
      </c>
      <c r="C192" s="352" t="s">
        <v>511</v>
      </c>
      <c r="D192" s="353"/>
      <c r="E192" s="353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40">
        <v>11641.227169399997</v>
      </c>
    </row>
    <row r="193" spans="2:16" ht="48.75" customHeight="1" x14ac:dyDescent="0.3">
      <c r="B193" s="350" t="s">
        <v>512</v>
      </c>
      <c r="C193" s="351"/>
      <c r="D193" s="96" t="s">
        <v>60</v>
      </c>
      <c r="E193" s="5">
        <v>91785</v>
      </c>
      <c r="F193" s="36" t="s">
        <v>513</v>
      </c>
      <c r="G193" s="146">
        <v>54.25</v>
      </c>
      <c r="H193" s="5" t="s">
        <v>110</v>
      </c>
      <c r="I193" s="37">
        <v>52.22</v>
      </c>
      <c r="J193" s="38">
        <v>31.15</v>
      </c>
      <c r="K193" s="225">
        <v>21.07</v>
      </c>
      <c r="L193" s="181">
        <v>0.22689999999999999</v>
      </c>
      <c r="M193" s="38">
        <v>64.068718000000004</v>
      </c>
      <c r="N193" s="224">
        <v>2073.3229737499996</v>
      </c>
      <c r="O193" s="224">
        <v>1402.4049777499999</v>
      </c>
      <c r="P193" s="30">
        <v>3475.7279514999996</v>
      </c>
    </row>
    <row r="194" spans="2:16" ht="41.4" x14ac:dyDescent="0.3">
      <c r="B194" s="350" t="s">
        <v>514</v>
      </c>
      <c r="C194" s="351"/>
      <c r="D194" s="96" t="s">
        <v>60</v>
      </c>
      <c r="E194" s="5">
        <v>91786</v>
      </c>
      <c r="F194" s="36" t="s">
        <v>515</v>
      </c>
      <c r="G194" s="146">
        <v>9.6199999999999992</v>
      </c>
      <c r="H194" s="5" t="s">
        <v>110</v>
      </c>
      <c r="I194" s="37">
        <v>35.19</v>
      </c>
      <c r="J194" s="38">
        <v>13.61</v>
      </c>
      <c r="K194" s="225">
        <v>21.58</v>
      </c>
      <c r="L194" s="181">
        <v>0.22689999999999999</v>
      </c>
      <c r="M194" s="38">
        <v>43.174610999999999</v>
      </c>
      <c r="N194" s="224">
        <v>160.63580857999997</v>
      </c>
      <c r="O194" s="224">
        <v>254.70394923999996</v>
      </c>
      <c r="P194" s="30">
        <v>415.33975781999993</v>
      </c>
    </row>
    <row r="195" spans="2:16" ht="41.4" x14ac:dyDescent="0.3">
      <c r="B195" s="350" t="s">
        <v>516</v>
      </c>
      <c r="C195" s="351"/>
      <c r="D195" s="96" t="s">
        <v>60</v>
      </c>
      <c r="E195" s="5">
        <v>91792</v>
      </c>
      <c r="F195" s="36" t="s">
        <v>517</v>
      </c>
      <c r="G195" s="146">
        <v>42.16</v>
      </c>
      <c r="H195" s="5" t="s">
        <v>110</v>
      </c>
      <c r="I195" s="37">
        <v>72.650000000000006</v>
      </c>
      <c r="J195" s="38">
        <v>41.2</v>
      </c>
      <c r="K195" s="225">
        <v>31.45</v>
      </c>
      <c r="L195" s="181">
        <v>0.22689999999999999</v>
      </c>
      <c r="M195" s="38">
        <v>89.134285000000006</v>
      </c>
      <c r="N195" s="224">
        <v>2131.1154848000001</v>
      </c>
      <c r="O195" s="224">
        <v>1626.7859707999999</v>
      </c>
      <c r="P195" s="30">
        <v>3757.9014556000002</v>
      </c>
    </row>
    <row r="196" spans="2:16" ht="41.4" x14ac:dyDescent="0.3">
      <c r="B196" s="350" t="s">
        <v>518</v>
      </c>
      <c r="C196" s="351"/>
      <c r="D196" s="96" t="s">
        <v>60</v>
      </c>
      <c r="E196" s="5">
        <v>91793</v>
      </c>
      <c r="F196" s="36" t="s">
        <v>519</v>
      </c>
      <c r="G196" s="146">
        <v>26.14</v>
      </c>
      <c r="H196" s="5" t="s">
        <v>110</v>
      </c>
      <c r="I196" s="37">
        <v>105.19</v>
      </c>
      <c r="J196" s="38">
        <v>47.4</v>
      </c>
      <c r="K196" s="225">
        <v>57.79</v>
      </c>
      <c r="L196" s="181">
        <v>0.22689999999999999</v>
      </c>
      <c r="M196" s="38">
        <v>129.05761100000001</v>
      </c>
      <c r="N196" s="224">
        <v>1520.1732684000001</v>
      </c>
      <c r="O196" s="224">
        <v>1853.3926831400001</v>
      </c>
      <c r="P196" s="30">
        <v>3373.5659515400002</v>
      </c>
    </row>
    <row r="197" spans="2:16" ht="47.25" customHeight="1" x14ac:dyDescent="0.3">
      <c r="B197" s="350" t="s">
        <v>520</v>
      </c>
      <c r="C197" s="351"/>
      <c r="D197" s="96" t="s">
        <v>60</v>
      </c>
      <c r="E197" s="5">
        <v>91794</v>
      </c>
      <c r="F197" s="36" t="s">
        <v>521</v>
      </c>
      <c r="G197" s="146">
        <v>4.32</v>
      </c>
      <c r="H197" s="5" t="s">
        <v>110</v>
      </c>
      <c r="I197" s="37">
        <v>48.400000000000006</v>
      </c>
      <c r="J197" s="38">
        <v>16.02</v>
      </c>
      <c r="K197" s="225">
        <v>32.380000000000003</v>
      </c>
      <c r="L197" s="181">
        <v>0.22689999999999999</v>
      </c>
      <c r="M197" s="38">
        <v>59.381960000000007</v>
      </c>
      <c r="N197" s="224">
        <v>84.909332159999991</v>
      </c>
      <c r="O197" s="224">
        <v>171.62073504000003</v>
      </c>
      <c r="P197" s="30">
        <v>256.53006720000002</v>
      </c>
    </row>
    <row r="198" spans="2:16" ht="45" customHeight="1" x14ac:dyDescent="0.3">
      <c r="B198" s="350" t="s">
        <v>522</v>
      </c>
      <c r="C198" s="351"/>
      <c r="D198" s="96" t="s">
        <v>60</v>
      </c>
      <c r="E198" s="5">
        <v>91795</v>
      </c>
      <c r="F198" s="36" t="s">
        <v>523</v>
      </c>
      <c r="G198" s="146">
        <v>0.79</v>
      </c>
      <c r="H198" s="5" t="s">
        <v>110</v>
      </c>
      <c r="I198" s="37">
        <v>76.7</v>
      </c>
      <c r="J198" s="38">
        <v>28.27</v>
      </c>
      <c r="K198" s="225">
        <v>48.43</v>
      </c>
      <c r="L198" s="181">
        <v>0.22689999999999999</v>
      </c>
      <c r="M198" s="38">
        <v>94.103229999999996</v>
      </c>
      <c r="N198" s="224">
        <v>27.400725770000001</v>
      </c>
      <c r="O198" s="224">
        <v>46.940825930000003</v>
      </c>
      <c r="P198" s="30">
        <v>74.341551699999997</v>
      </c>
    </row>
    <row r="199" spans="2:16" ht="30.75" customHeight="1" x14ac:dyDescent="0.3">
      <c r="B199" s="350" t="s">
        <v>524</v>
      </c>
      <c r="C199" s="351"/>
      <c r="D199" s="96" t="s">
        <v>60</v>
      </c>
      <c r="E199" s="5">
        <v>96679</v>
      </c>
      <c r="F199" s="36" t="s">
        <v>525</v>
      </c>
      <c r="G199" s="275">
        <v>2.39</v>
      </c>
      <c r="H199" s="5" t="s">
        <v>110</v>
      </c>
      <c r="I199" s="37">
        <v>68.28</v>
      </c>
      <c r="J199" s="38">
        <v>10.15</v>
      </c>
      <c r="K199" s="225">
        <v>58.13</v>
      </c>
      <c r="L199" s="181">
        <v>0.22689999999999999</v>
      </c>
      <c r="M199" s="38">
        <v>83.772732000000005</v>
      </c>
      <c r="N199" s="224">
        <v>29.762753650000001</v>
      </c>
      <c r="O199" s="224">
        <v>170.45407583000002</v>
      </c>
      <c r="P199" s="30">
        <v>200.21682948000003</v>
      </c>
    </row>
    <row r="200" spans="2:16" ht="30.75" customHeight="1" x14ac:dyDescent="0.3">
      <c r="B200" s="350" t="s">
        <v>526</v>
      </c>
      <c r="C200" s="351"/>
      <c r="D200" s="96" t="s">
        <v>60</v>
      </c>
      <c r="E200" s="5">
        <v>96681</v>
      </c>
      <c r="F200" s="36" t="s">
        <v>527</v>
      </c>
      <c r="G200" s="275">
        <v>0.47</v>
      </c>
      <c r="H200" s="5" t="s">
        <v>110</v>
      </c>
      <c r="I200" s="37">
        <v>151.92000000000002</v>
      </c>
      <c r="J200" s="38">
        <v>14.81</v>
      </c>
      <c r="K200" s="225">
        <v>137.11000000000001</v>
      </c>
      <c r="L200" s="181">
        <v>0.22689999999999999</v>
      </c>
      <c r="M200" s="38">
        <v>186.39064800000003</v>
      </c>
      <c r="N200" s="224">
        <v>8.5400828299999993</v>
      </c>
      <c r="O200" s="224">
        <v>79.063521730000005</v>
      </c>
      <c r="P200" s="30">
        <v>87.603604560000008</v>
      </c>
    </row>
    <row r="201" spans="2:16" ht="30.75" customHeight="1" x14ac:dyDescent="0.3">
      <c r="B201" s="240" t="s">
        <v>528</v>
      </c>
      <c r="C201" s="352" t="s">
        <v>529</v>
      </c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3"/>
      <c r="P201" s="48">
        <v>1172.8182479999998</v>
      </c>
    </row>
    <row r="202" spans="2:16" ht="30.75" customHeight="1" x14ac:dyDescent="0.3">
      <c r="B202" s="350" t="s">
        <v>530</v>
      </c>
      <c r="C202" s="351"/>
      <c r="D202" s="96" t="s">
        <v>60</v>
      </c>
      <c r="E202" s="5">
        <v>94793</v>
      </c>
      <c r="F202" s="74" t="s">
        <v>531</v>
      </c>
      <c r="G202" s="146">
        <v>6</v>
      </c>
      <c r="H202" s="189" t="s">
        <v>196</v>
      </c>
      <c r="I202" s="130">
        <v>159.32</v>
      </c>
      <c r="J202" s="38">
        <v>9.89</v>
      </c>
      <c r="K202" s="225">
        <v>149.43</v>
      </c>
      <c r="L202" s="181">
        <v>0.22689999999999999</v>
      </c>
      <c r="M202" s="38">
        <v>195.469708</v>
      </c>
      <c r="N202" s="224">
        <v>72.804246000000006</v>
      </c>
      <c r="O202" s="224">
        <v>1100.0140019999999</v>
      </c>
      <c r="P202" s="30">
        <v>1172.8182479999998</v>
      </c>
    </row>
    <row r="203" spans="2:16" ht="30.75" customHeight="1" x14ac:dyDescent="0.3">
      <c r="B203" s="240" t="s">
        <v>532</v>
      </c>
      <c r="C203" s="352" t="s">
        <v>533</v>
      </c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3"/>
      <c r="P203" s="48">
        <v>2344.777666</v>
      </c>
    </row>
    <row r="204" spans="2:16" ht="30.75" customHeight="1" x14ac:dyDescent="0.3">
      <c r="B204" s="350" t="s">
        <v>534</v>
      </c>
      <c r="C204" s="351"/>
      <c r="D204" s="96" t="s">
        <v>60</v>
      </c>
      <c r="E204" s="5">
        <v>89707</v>
      </c>
      <c r="F204" s="36" t="s">
        <v>535</v>
      </c>
      <c r="G204" s="146">
        <v>7</v>
      </c>
      <c r="H204" s="189" t="s">
        <v>196</v>
      </c>
      <c r="I204" s="130">
        <v>51.900000000000006</v>
      </c>
      <c r="J204" s="38">
        <v>17.3</v>
      </c>
      <c r="K204" s="225">
        <v>34.6</v>
      </c>
      <c r="L204" s="181">
        <v>0.22689999999999999</v>
      </c>
      <c r="M204" s="38">
        <v>63.676110000000008</v>
      </c>
      <c r="N204" s="224">
        <v>148.57759000000001</v>
      </c>
      <c r="O204" s="224">
        <v>297.15518000000003</v>
      </c>
      <c r="P204" s="30">
        <v>445.73277000000007</v>
      </c>
    </row>
    <row r="205" spans="2:16" ht="30.75" customHeight="1" x14ac:dyDescent="0.3">
      <c r="B205" s="350" t="s">
        <v>536</v>
      </c>
      <c r="C205" s="351"/>
      <c r="D205" s="96" t="s">
        <v>60</v>
      </c>
      <c r="E205" s="5">
        <v>98110</v>
      </c>
      <c r="F205" s="36" t="s">
        <v>537</v>
      </c>
      <c r="G205" s="146">
        <v>4</v>
      </c>
      <c r="H205" s="189" t="s">
        <v>196</v>
      </c>
      <c r="I205" s="130">
        <v>386.96</v>
      </c>
      <c r="J205" s="38">
        <v>12.34</v>
      </c>
      <c r="K205" s="225">
        <v>374.62</v>
      </c>
      <c r="L205" s="181">
        <v>0.22689999999999999</v>
      </c>
      <c r="M205" s="38">
        <v>474.76122399999997</v>
      </c>
      <c r="N205" s="224">
        <v>60.559784000000001</v>
      </c>
      <c r="O205" s="224">
        <v>1838.4851120000001</v>
      </c>
      <c r="P205" s="30">
        <v>1899.0448960000001</v>
      </c>
    </row>
    <row r="206" spans="2:16" ht="30.75" customHeight="1" x14ac:dyDescent="0.3">
      <c r="B206" s="240" t="s">
        <v>538</v>
      </c>
      <c r="C206" s="352" t="s">
        <v>539</v>
      </c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3"/>
      <c r="P206" s="40">
        <v>3405.2480675500001</v>
      </c>
    </row>
    <row r="207" spans="2:16" ht="30.75" customHeight="1" x14ac:dyDescent="0.3">
      <c r="B207" s="350" t="s">
        <v>540</v>
      </c>
      <c r="C207" s="351"/>
      <c r="D207" s="96" t="s">
        <v>66</v>
      </c>
      <c r="E207" s="5" t="s">
        <v>541</v>
      </c>
      <c r="F207" s="74" t="s">
        <v>542</v>
      </c>
      <c r="G207" s="146">
        <v>1</v>
      </c>
      <c r="H207" s="189" t="s">
        <v>196</v>
      </c>
      <c r="I207" s="37">
        <v>1107.8999999999999</v>
      </c>
      <c r="J207" s="38">
        <v>3.81</v>
      </c>
      <c r="K207" s="225">
        <v>1104.0899999999999</v>
      </c>
      <c r="L207" s="181">
        <v>0.22689999999999999</v>
      </c>
      <c r="M207" s="38">
        <v>1359.2825099999998</v>
      </c>
      <c r="N207" s="224">
        <v>4.6744890000000003</v>
      </c>
      <c r="O207" s="224">
        <v>1354.608021</v>
      </c>
      <c r="P207" s="30">
        <v>1359.28251</v>
      </c>
    </row>
    <row r="208" spans="2:16" ht="30.75" customHeight="1" x14ac:dyDescent="0.3">
      <c r="B208" s="350" t="s">
        <v>543</v>
      </c>
      <c r="C208" s="351"/>
      <c r="D208" s="96" t="s">
        <v>60</v>
      </c>
      <c r="E208" s="5">
        <v>86909</v>
      </c>
      <c r="F208" s="74" t="s">
        <v>544</v>
      </c>
      <c r="G208" s="146">
        <v>3</v>
      </c>
      <c r="H208" s="189" t="s">
        <v>196</v>
      </c>
      <c r="I208" s="37">
        <v>110.8</v>
      </c>
      <c r="J208" s="38">
        <v>4.99</v>
      </c>
      <c r="K208" s="225">
        <v>105.81</v>
      </c>
      <c r="L208" s="181">
        <v>0.22689999999999999</v>
      </c>
      <c r="M208" s="38">
        <v>135.94051999999999</v>
      </c>
      <c r="N208" s="224">
        <v>18.366693000000001</v>
      </c>
      <c r="O208" s="224">
        <v>389.45486699999998</v>
      </c>
      <c r="P208" s="30">
        <v>407.82155999999998</v>
      </c>
    </row>
    <row r="209" spans="2:16" ht="30.75" customHeight="1" x14ac:dyDescent="0.3">
      <c r="B209" s="350" t="s">
        <v>545</v>
      </c>
      <c r="C209" s="351"/>
      <c r="D209" s="96" t="s">
        <v>60</v>
      </c>
      <c r="E209" s="5">
        <v>86914</v>
      </c>
      <c r="F209" s="74" t="s">
        <v>546</v>
      </c>
      <c r="G209" s="146">
        <v>1</v>
      </c>
      <c r="H209" s="189" t="s">
        <v>196</v>
      </c>
      <c r="I209" s="37">
        <v>84.18</v>
      </c>
      <c r="J209" s="38">
        <v>4.57</v>
      </c>
      <c r="K209" s="225">
        <v>79.61</v>
      </c>
      <c r="L209" s="181">
        <v>0.22689999999999999</v>
      </c>
      <c r="M209" s="38">
        <v>103.28044200000001</v>
      </c>
      <c r="N209" s="224">
        <v>5.6069330000000006</v>
      </c>
      <c r="O209" s="224">
        <v>97.673508999999996</v>
      </c>
      <c r="P209" s="30">
        <v>103.28044199999999</v>
      </c>
    </row>
    <row r="210" spans="2:16" ht="41.4" x14ac:dyDescent="0.3">
      <c r="B210" s="350" t="s">
        <v>547</v>
      </c>
      <c r="C210" s="351"/>
      <c r="D210" s="276" t="s">
        <v>135</v>
      </c>
      <c r="E210" s="5" t="s">
        <v>548</v>
      </c>
      <c r="F210" s="36" t="s">
        <v>549</v>
      </c>
      <c r="G210" s="236">
        <v>3</v>
      </c>
      <c r="H210" s="189" t="s">
        <v>196</v>
      </c>
      <c r="I210" s="65">
        <v>59.293950000000002</v>
      </c>
      <c r="J210" s="73">
        <v>12.553949999999999</v>
      </c>
      <c r="K210" s="169">
        <v>46.74</v>
      </c>
      <c r="L210" s="181">
        <v>0.22689999999999999</v>
      </c>
      <c r="M210" s="38">
        <v>72.747747255000007</v>
      </c>
      <c r="N210" s="224">
        <v>46.207323764999991</v>
      </c>
      <c r="O210" s="224">
        <v>172.03591800000001</v>
      </c>
      <c r="P210" s="30">
        <v>218.24324176499999</v>
      </c>
    </row>
    <row r="211" spans="2:16" ht="41.4" x14ac:dyDescent="0.3">
      <c r="B211" s="350" t="s">
        <v>550</v>
      </c>
      <c r="C211" s="351"/>
      <c r="D211" s="276" t="s">
        <v>135</v>
      </c>
      <c r="E211" s="5" t="s">
        <v>551</v>
      </c>
      <c r="F211" s="36" t="s">
        <v>552</v>
      </c>
      <c r="G211" s="236">
        <v>3</v>
      </c>
      <c r="H211" s="189" t="s">
        <v>196</v>
      </c>
      <c r="I211" s="65">
        <v>153.30394999999999</v>
      </c>
      <c r="J211" s="73">
        <v>12.553949999999999</v>
      </c>
      <c r="K211" s="169">
        <v>140.75</v>
      </c>
      <c r="L211" s="181">
        <v>0.22689999999999999</v>
      </c>
      <c r="M211" s="38">
        <v>188.08861625499998</v>
      </c>
      <c r="N211" s="224">
        <v>46.207323764999991</v>
      </c>
      <c r="O211" s="224">
        <v>518.05852499999992</v>
      </c>
      <c r="P211" s="30">
        <v>564.26584876499987</v>
      </c>
    </row>
    <row r="212" spans="2:16" ht="41.4" x14ac:dyDescent="0.3">
      <c r="B212" s="350" t="s">
        <v>553</v>
      </c>
      <c r="C212" s="351"/>
      <c r="D212" s="276" t="s">
        <v>135</v>
      </c>
      <c r="E212" s="5" t="s">
        <v>551</v>
      </c>
      <c r="F212" s="36" t="s">
        <v>554</v>
      </c>
      <c r="G212" s="236">
        <v>4</v>
      </c>
      <c r="H212" s="189" t="s">
        <v>196</v>
      </c>
      <c r="I212" s="65">
        <v>153.30394999999999</v>
      </c>
      <c r="J212" s="73">
        <v>12.553949999999999</v>
      </c>
      <c r="K212" s="169">
        <v>140.75</v>
      </c>
      <c r="L212" s="181">
        <v>0.22689999999999999</v>
      </c>
      <c r="M212" s="38">
        <v>188.08861625499998</v>
      </c>
      <c r="N212" s="224">
        <v>61.60976501999999</v>
      </c>
      <c r="O212" s="224">
        <v>690.74469999999997</v>
      </c>
      <c r="P212" s="30">
        <v>752.35446501999991</v>
      </c>
    </row>
    <row r="213" spans="2:16" ht="30.75" customHeight="1" x14ac:dyDescent="0.3">
      <c r="B213" s="240" t="s">
        <v>555</v>
      </c>
      <c r="C213" s="352" t="s">
        <v>212</v>
      </c>
      <c r="D213" s="353"/>
      <c r="E213" s="353"/>
      <c r="F213" s="353"/>
      <c r="G213" s="353"/>
      <c r="H213" s="353"/>
      <c r="I213" s="353"/>
      <c r="J213" s="353"/>
      <c r="K213" s="353"/>
      <c r="L213" s="353"/>
      <c r="M213" s="353"/>
      <c r="N213" s="353"/>
      <c r="O213" s="353"/>
      <c r="P213" s="40">
        <v>2008.4966450000002</v>
      </c>
    </row>
    <row r="214" spans="2:16" ht="30.75" customHeight="1" x14ac:dyDescent="0.3">
      <c r="B214" s="350" t="s">
        <v>556</v>
      </c>
      <c r="C214" s="351"/>
      <c r="D214" s="96" t="s">
        <v>66</v>
      </c>
      <c r="E214" s="5" t="s">
        <v>557</v>
      </c>
      <c r="F214" s="36" t="s">
        <v>558</v>
      </c>
      <c r="G214" s="146">
        <v>1</v>
      </c>
      <c r="H214" s="189" t="s">
        <v>196</v>
      </c>
      <c r="I214" s="37">
        <v>828.16</v>
      </c>
      <c r="J214" s="38">
        <v>29.93</v>
      </c>
      <c r="K214" s="38">
        <v>798.23</v>
      </c>
      <c r="L214" s="181">
        <v>0.22689999999999999</v>
      </c>
      <c r="M214" s="38">
        <v>1016.0695039999999</v>
      </c>
      <c r="N214" s="224">
        <v>36.721117</v>
      </c>
      <c r="O214" s="224">
        <v>979.348387</v>
      </c>
      <c r="P214" s="30">
        <v>1016.0695040000001</v>
      </c>
    </row>
    <row r="215" spans="2:16" ht="45.75" customHeight="1" x14ac:dyDescent="0.3">
      <c r="B215" s="350" t="s">
        <v>559</v>
      </c>
      <c r="C215" s="351"/>
      <c r="D215" s="96" t="s">
        <v>60</v>
      </c>
      <c r="E215" s="5">
        <v>86872</v>
      </c>
      <c r="F215" s="57" t="s">
        <v>560</v>
      </c>
      <c r="G215" s="146">
        <v>1</v>
      </c>
      <c r="H215" s="189" t="s">
        <v>196</v>
      </c>
      <c r="I215" s="37">
        <v>808.89</v>
      </c>
      <c r="J215" s="38">
        <v>55.88</v>
      </c>
      <c r="K215" s="225">
        <v>753.01</v>
      </c>
      <c r="L215" s="181">
        <v>0.22689999999999999</v>
      </c>
      <c r="M215" s="38">
        <v>992.42714100000001</v>
      </c>
      <c r="N215" s="224">
        <v>68.559172000000004</v>
      </c>
      <c r="O215" s="224">
        <v>923.86796900000002</v>
      </c>
      <c r="P215" s="30">
        <v>992.42714100000001</v>
      </c>
    </row>
    <row r="216" spans="2:16" ht="30.75" customHeight="1" x14ac:dyDescent="0.3">
      <c r="B216" s="240" t="s">
        <v>561</v>
      </c>
      <c r="C216" s="352" t="s">
        <v>562</v>
      </c>
      <c r="D216" s="353"/>
      <c r="E216" s="353"/>
      <c r="F216" s="353"/>
      <c r="G216" s="353"/>
      <c r="H216" s="353"/>
      <c r="I216" s="353"/>
      <c r="J216" s="353"/>
      <c r="K216" s="353"/>
      <c r="L216" s="353"/>
      <c r="M216" s="353"/>
      <c r="N216" s="353"/>
      <c r="O216" s="353"/>
      <c r="P216" s="40">
        <v>14261.30230114</v>
      </c>
    </row>
    <row r="217" spans="2:16" ht="30.75" customHeight="1" x14ac:dyDescent="0.3">
      <c r="B217" s="350" t="s">
        <v>563</v>
      </c>
      <c r="C217" s="351"/>
      <c r="D217" s="96" t="s">
        <v>60</v>
      </c>
      <c r="E217" s="5">
        <v>98546</v>
      </c>
      <c r="F217" s="36" t="s">
        <v>564</v>
      </c>
      <c r="G217" s="146">
        <v>88.89</v>
      </c>
      <c r="H217" s="5" t="s">
        <v>103</v>
      </c>
      <c r="I217" s="37">
        <v>109.57000000000001</v>
      </c>
      <c r="J217" s="38">
        <v>26.98</v>
      </c>
      <c r="K217" s="222">
        <v>82.59</v>
      </c>
      <c r="L217" s="181">
        <v>0.22689999999999999</v>
      </c>
      <c r="M217" s="38">
        <v>134.431433</v>
      </c>
      <c r="N217" s="224">
        <v>2942.4156241800001</v>
      </c>
      <c r="O217" s="224">
        <v>9007.1944551899996</v>
      </c>
      <c r="P217" s="30">
        <v>11949.610079369999</v>
      </c>
    </row>
    <row r="218" spans="2:16" ht="30.75" customHeight="1" x14ac:dyDescent="0.3">
      <c r="B218" s="350" t="s">
        <v>565</v>
      </c>
      <c r="C218" s="351"/>
      <c r="D218" s="96" t="s">
        <v>60</v>
      </c>
      <c r="E218" s="5">
        <v>98565</v>
      </c>
      <c r="F218" s="136" t="s">
        <v>566</v>
      </c>
      <c r="G218" s="267">
        <v>10.29</v>
      </c>
      <c r="H218" s="229" t="s">
        <v>103</v>
      </c>
      <c r="I218" s="130">
        <v>55.5</v>
      </c>
      <c r="J218" s="65">
        <v>25.71</v>
      </c>
      <c r="K218" s="112">
        <v>29.79</v>
      </c>
      <c r="L218" s="181">
        <v>0.22689999999999999</v>
      </c>
      <c r="M218" s="38">
        <v>68.092950000000002</v>
      </c>
      <c r="N218" s="224">
        <v>324.58363370999996</v>
      </c>
      <c r="O218" s="224">
        <v>376.09282178999996</v>
      </c>
      <c r="P218" s="30">
        <v>700.67645549999997</v>
      </c>
    </row>
    <row r="219" spans="2:16" ht="30.75" customHeight="1" x14ac:dyDescent="0.3">
      <c r="B219" s="350" t="s">
        <v>567</v>
      </c>
      <c r="C219" s="351"/>
      <c r="D219" s="96" t="s">
        <v>60</v>
      </c>
      <c r="E219" s="5">
        <v>98557</v>
      </c>
      <c r="F219" s="36" t="s">
        <v>568</v>
      </c>
      <c r="G219" s="275">
        <v>13.87</v>
      </c>
      <c r="H219" s="5" t="s">
        <v>103</v>
      </c>
      <c r="I219" s="222">
        <v>44.09</v>
      </c>
      <c r="J219" s="38">
        <v>12</v>
      </c>
      <c r="K219" s="222">
        <v>32.090000000000003</v>
      </c>
      <c r="L219" s="181">
        <v>0.22689999999999999</v>
      </c>
      <c r="M219" s="38">
        <v>54.094021000000005</v>
      </c>
      <c r="N219" s="224">
        <v>204.20523599999999</v>
      </c>
      <c r="O219" s="224">
        <v>546.07883527000001</v>
      </c>
      <c r="P219" s="30">
        <v>750.28407127000003</v>
      </c>
    </row>
    <row r="220" spans="2:16" ht="30" customHeight="1" x14ac:dyDescent="0.3">
      <c r="B220" s="350" t="s">
        <v>569</v>
      </c>
      <c r="C220" s="351"/>
      <c r="D220" s="96" t="s">
        <v>66</v>
      </c>
      <c r="E220" s="5" t="s">
        <v>570</v>
      </c>
      <c r="F220" s="107" t="s">
        <v>571</v>
      </c>
      <c r="G220" s="253">
        <v>1</v>
      </c>
      <c r="H220" s="189" t="s">
        <v>196</v>
      </c>
      <c r="I220" s="254">
        <v>701.55</v>
      </c>
      <c r="J220" s="38">
        <v>604.92999999999995</v>
      </c>
      <c r="K220" s="222">
        <v>96.62</v>
      </c>
      <c r="L220" s="181">
        <v>0.22689999999999999</v>
      </c>
      <c r="M220" s="38">
        <v>860.73169499999995</v>
      </c>
      <c r="N220" s="224">
        <v>742.18861699999991</v>
      </c>
      <c r="O220" s="224">
        <v>118.54307800000001</v>
      </c>
      <c r="P220" s="30">
        <v>860.73169499999995</v>
      </c>
    </row>
    <row r="221" spans="2:16" ht="30" customHeight="1" x14ac:dyDescent="0.3">
      <c r="B221" s="240" t="s">
        <v>572</v>
      </c>
      <c r="C221" s="352" t="s">
        <v>573</v>
      </c>
      <c r="D221" s="353"/>
      <c r="E221" s="353"/>
      <c r="F221" s="360"/>
      <c r="G221" s="360"/>
      <c r="H221" s="360"/>
      <c r="I221" s="353"/>
      <c r="J221" s="353"/>
      <c r="K221" s="353"/>
      <c r="L221" s="353"/>
      <c r="M221" s="353"/>
      <c r="N221" s="353"/>
      <c r="O221" s="353"/>
      <c r="P221" s="40">
        <v>111003.07373699998</v>
      </c>
    </row>
    <row r="222" spans="2:16" ht="42" customHeight="1" x14ac:dyDescent="0.3">
      <c r="B222" s="240" t="s">
        <v>574</v>
      </c>
      <c r="C222" s="352" t="s">
        <v>575</v>
      </c>
      <c r="D222" s="353"/>
      <c r="E222" s="353"/>
      <c r="F222" s="360"/>
      <c r="G222" s="360"/>
      <c r="H222" s="360"/>
      <c r="I222" s="353"/>
      <c r="J222" s="353"/>
      <c r="K222" s="353"/>
      <c r="L222" s="353"/>
      <c r="M222" s="353"/>
      <c r="N222" s="353"/>
      <c r="O222" s="353"/>
      <c r="P222" s="40">
        <v>72482.45023799999</v>
      </c>
    </row>
    <row r="223" spans="2:16" ht="30.75" customHeight="1" x14ac:dyDescent="0.3">
      <c r="B223" s="350" t="s">
        <v>576</v>
      </c>
      <c r="C223" s="351"/>
      <c r="D223" s="96" t="s">
        <v>135</v>
      </c>
      <c r="E223" s="5" t="s">
        <v>577</v>
      </c>
      <c r="F223" s="180" t="s">
        <v>578</v>
      </c>
      <c r="G223" s="146">
        <v>1</v>
      </c>
      <c r="H223" s="189" t="s">
        <v>196</v>
      </c>
      <c r="I223" s="37">
        <v>15604.96</v>
      </c>
      <c r="J223" s="37">
        <v>282.95999999999998</v>
      </c>
      <c r="K223" s="225">
        <v>15322</v>
      </c>
      <c r="L223" s="392">
        <v>0.12859999999999999</v>
      </c>
      <c r="M223" s="38">
        <v>17611.757856</v>
      </c>
      <c r="N223" s="224">
        <v>319.34865600000001</v>
      </c>
      <c r="O223" s="224">
        <v>17292.409199999998</v>
      </c>
      <c r="P223" s="30">
        <v>17611.757855999997</v>
      </c>
    </row>
    <row r="224" spans="2:16" ht="30.75" customHeight="1" x14ac:dyDescent="0.3">
      <c r="B224" s="350" t="s">
        <v>579</v>
      </c>
      <c r="C224" s="351"/>
      <c r="D224" s="96" t="s">
        <v>135</v>
      </c>
      <c r="E224" s="5" t="s">
        <v>580</v>
      </c>
      <c r="F224" s="180" t="s">
        <v>581</v>
      </c>
      <c r="G224" s="146">
        <v>3</v>
      </c>
      <c r="H224" s="189" t="s">
        <v>196</v>
      </c>
      <c r="I224" s="37">
        <v>7091.43</v>
      </c>
      <c r="J224" s="37">
        <v>162.88</v>
      </c>
      <c r="K224" s="225">
        <v>6928.55</v>
      </c>
      <c r="L224" s="392">
        <v>0.12859999999999999</v>
      </c>
      <c r="M224" s="38">
        <v>8003.387898</v>
      </c>
      <c r="N224" s="224">
        <v>551.47910400000001</v>
      </c>
      <c r="O224" s="224">
        <v>23458.684590000001</v>
      </c>
      <c r="P224" s="30">
        <v>24010.163694000003</v>
      </c>
    </row>
    <row r="225" spans="2:16" ht="30.75" customHeight="1" x14ac:dyDescent="0.3">
      <c r="B225" s="350" t="s">
        <v>582</v>
      </c>
      <c r="C225" s="351"/>
      <c r="D225" s="96" t="s">
        <v>135</v>
      </c>
      <c r="E225" s="5" t="s">
        <v>583</v>
      </c>
      <c r="F225" s="180" t="s">
        <v>584</v>
      </c>
      <c r="G225" s="146">
        <v>2</v>
      </c>
      <c r="H225" s="189" t="s">
        <v>196</v>
      </c>
      <c r="I225" s="37">
        <v>3844.02</v>
      </c>
      <c r="J225" s="37">
        <v>156.05000000000001</v>
      </c>
      <c r="K225" s="225">
        <v>3687.97</v>
      </c>
      <c r="L225" s="392">
        <v>0.12859999999999999</v>
      </c>
      <c r="M225" s="38">
        <v>4338.3609720000004</v>
      </c>
      <c r="N225" s="224">
        <v>352.23606000000001</v>
      </c>
      <c r="O225" s="224">
        <v>8324.4858839999997</v>
      </c>
      <c r="P225" s="30">
        <v>8676.721943999999</v>
      </c>
    </row>
    <row r="226" spans="2:16" ht="30.75" customHeight="1" x14ac:dyDescent="0.3">
      <c r="B226" s="350" t="s">
        <v>585</v>
      </c>
      <c r="C226" s="351"/>
      <c r="D226" s="96" t="s">
        <v>135</v>
      </c>
      <c r="E226" s="5" t="s">
        <v>586</v>
      </c>
      <c r="F226" s="180" t="s">
        <v>587</v>
      </c>
      <c r="G226" s="146">
        <v>2</v>
      </c>
      <c r="H226" s="189" t="s">
        <v>196</v>
      </c>
      <c r="I226" s="37">
        <v>2333.2000000000003</v>
      </c>
      <c r="J226" s="37">
        <v>144.30000000000001</v>
      </c>
      <c r="K226" s="225">
        <v>2188.9</v>
      </c>
      <c r="L226" s="392">
        <v>0.12859999999999999</v>
      </c>
      <c r="M226" s="38">
        <v>2633.2495200000003</v>
      </c>
      <c r="N226" s="224">
        <v>325.71396000000004</v>
      </c>
      <c r="O226" s="224">
        <v>4940.7850800000006</v>
      </c>
      <c r="P226" s="30">
        <v>5266.4990400000006</v>
      </c>
    </row>
    <row r="227" spans="2:16" ht="27.6" x14ac:dyDescent="0.3">
      <c r="B227" s="350" t="s">
        <v>588</v>
      </c>
      <c r="C227" s="351"/>
      <c r="D227" s="96" t="s">
        <v>66</v>
      </c>
      <c r="E227" s="5" t="s">
        <v>589</v>
      </c>
      <c r="F227" s="180" t="s">
        <v>590</v>
      </c>
      <c r="G227" s="146">
        <v>5</v>
      </c>
      <c r="H227" s="189" t="s">
        <v>196</v>
      </c>
      <c r="I227" s="37">
        <v>788.06</v>
      </c>
      <c r="J227" s="37">
        <v>89.06</v>
      </c>
      <c r="K227" s="225">
        <v>699</v>
      </c>
      <c r="L227" s="392">
        <v>0.12859999999999999</v>
      </c>
      <c r="M227" s="38">
        <v>889.40451599999994</v>
      </c>
      <c r="N227" s="224">
        <v>502.56557999999995</v>
      </c>
      <c r="O227" s="224">
        <v>3944.4569999999999</v>
      </c>
      <c r="P227" s="30">
        <v>4447.0225799999998</v>
      </c>
    </row>
    <row r="228" spans="2:16" ht="27.6" x14ac:dyDescent="0.3">
      <c r="B228" s="350" t="s">
        <v>591</v>
      </c>
      <c r="C228" s="351"/>
      <c r="D228" s="96" t="s">
        <v>66</v>
      </c>
      <c r="E228" s="5" t="s">
        <v>592</v>
      </c>
      <c r="F228" s="132" t="s">
        <v>593</v>
      </c>
      <c r="G228" s="146">
        <v>1</v>
      </c>
      <c r="H228" s="189" t="s">
        <v>196</v>
      </c>
      <c r="I228" s="37">
        <v>4757.63</v>
      </c>
      <c r="J228" s="65">
        <v>185.55</v>
      </c>
      <c r="K228" s="225">
        <v>4572.08</v>
      </c>
      <c r="L228" s="392">
        <v>0.12859999999999999</v>
      </c>
      <c r="M228" s="38">
        <v>5369.4612180000004</v>
      </c>
      <c r="N228" s="224">
        <v>209.41173000000001</v>
      </c>
      <c r="O228" s="224">
        <v>5160.0494879999997</v>
      </c>
      <c r="P228" s="30">
        <v>5369.4612179999995</v>
      </c>
    </row>
    <row r="229" spans="2:16" ht="28.5" customHeight="1" x14ac:dyDescent="0.3">
      <c r="B229" s="350" t="s">
        <v>594</v>
      </c>
      <c r="C229" s="351"/>
      <c r="D229" s="96" t="s">
        <v>66</v>
      </c>
      <c r="E229" s="5" t="s">
        <v>595</v>
      </c>
      <c r="F229" s="132" t="s">
        <v>596</v>
      </c>
      <c r="G229" s="146">
        <v>1</v>
      </c>
      <c r="H229" s="189" t="s">
        <v>196</v>
      </c>
      <c r="I229" s="37">
        <v>3632.4100000000003</v>
      </c>
      <c r="J229" s="65">
        <v>185.55</v>
      </c>
      <c r="K229" s="225">
        <v>3446.86</v>
      </c>
      <c r="L229" s="392">
        <v>0.12859999999999999</v>
      </c>
      <c r="M229" s="38">
        <v>4099.537926</v>
      </c>
      <c r="N229" s="224">
        <v>209.41173000000001</v>
      </c>
      <c r="O229" s="224">
        <v>3890.1261960000002</v>
      </c>
      <c r="P229" s="30">
        <v>4099.537926</v>
      </c>
    </row>
    <row r="230" spans="2:16" ht="30" customHeight="1" x14ac:dyDescent="0.3">
      <c r="B230" s="350" t="s">
        <v>597</v>
      </c>
      <c r="C230" s="351"/>
      <c r="D230" s="96" t="s">
        <v>66</v>
      </c>
      <c r="E230" s="5" t="s">
        <v>598</v>
      </c>
      <c r="F230" s="132" t="s">
        <v>599</v>
      </c>
      <c r="G230" s="146">
        <v>1</v>
      </c>
      <c r="H230" s="189" t="s">
        <v>196</v>
      </c>
      <c r="I230" s="37">
        <v>2659.3</v>
      </c>
      <c r="J230" s="65">
        <v>144.30000000000001</v>
      </c>
      <c r="K230" s="225">
        <v>2515</v>
      </c>
      <c r="L230" s="392">
        <v>0.12859999999999999</v>
      </c>
      <c r="M230" s="38">
        <v>3001.2859800000001</v>
      </c>
      <c r="N230" s="224">
        <v>162.85698000000002</v>
      </c>
      <c r="O230" s="224">
        <v>2838.4290000000001</v>
      </c>
      <c r="P230" s="30">
        <v>3001.2859800000001</v>
      </c>
    </row>
    <row r="231" spans="2:16" ht="30" customHeight="1" x14ac:dyDescent="0.3">
      <c r="B231" s="240" t="s">
        <v>600</v>
      </c>
      <c r="C231" s="352" t="s">
        <v>601</v>
      </c>
      <c r="D231" s="353"/>
      <c r="E231" s="353"/>
      <c r="F231" s="360"/>
      <c r="G231" s="360"/>
      <c r="H231" s="360"/>
      <c r="I231" s="353"/>
      <c r="J231" s="353"/>
      <c r="K231" s="353"/>
      <c r="L231" s="353"/>
      <c r="M231" s="353"/>
      <c r="N231" s="353"/>
      <c r="O231" s="353"/>
      <c r="P231" s="40">
        <v>17598.714945</v>
      </c>
    </row>
    <row r="232" spans="2:16" ht="32.25" customHeight="1" x14ac:dyDescent="0.3">
      <c r="B232" s="350" t="s">
        <v>602</v>
      </c>
      <c r="C232" s="351"/>
      <c r="D232" s="96" t="s">
        <v>66</v>
      </c>
      <c r="E232" s="5" t="s">
        <v>603</v>
      </c>
      <c r="F232" s="180" t="s">
        <v>604</v>
      </c>
      <c r="G232" s="146">
        <v>45</v>
      </c>
      <c r="H232" s="189" t="s">
        <v>110</v>
      </c>
      <c r="I232" s="37">
        <v>37.879999999999995</v>
      </c>
      <c r="J232" s="37">
        <v>3.01</v>
      </c>
      <c r="K232" s="37">
        <v>34.869999999999997</v>
      </c>
      <c r="L232" s="181">
        <v>0.22689999999999999</v>
      </c>
      <c r="M232" s="38">
        <v>46.474971999999994</v>
      </c>
      <c r="N232" s="224">
        <v>166.183605</v>
      </c>
      <c r="O232" s="224">
        <v>1925.1901349999998</v>
      </c>
      <c r="P232" s="30">
        <v>2091.37374</v>
      </c>
    </row>
    <row r="233" spans="2:16" ht="32.25" customHeight="1" x14ac:dyDescent="0.3">
      <c r="B233" s="350" t="s">
        <v>605</v>
      </c>
      <c r="C233" s="351"/>
      <c r="D233" s="96" t="s">
        <v>66</v>
      </c>
      <c r="E233" s="5" t="s">
        <v>606</v>
      </c>
      <c r="F233" s="180" t="s">
        <v>607</v>
      </c>
      <c r="G233" s="146">
        <v>90</v>
      </c>
      <c r="H233" s="189" t="s">
        <v>110</v>
      </c>
      <c r="I233" s="37">
        <v>55.949999999999996</v>
      </c>
      <c r="J233" s="37">
        <v>3.29</v>
      </c>
      <c r="K233" s="37">
        <v>52.66</v>
      </c>
      <c r="L233" s="181">
        <v>0.22689999999999999</v>
      </c>
      <c r="M233" s="38">
        <v>68.645054999999999</v>
      </c>
      <c r="N233" s="224">
        <v>363.28509000000003</v>
      </c>
      <c r="O233" s="224">
        <v>5814.7698599999994</v>
      </c>
      <c r="P233" s="30">
        <v>6178.0549499999997</v>
      </c>
    </row>
    <row r="234" spans="2:16" ht="32.25" customHeight="1" x14ac:dyDescent="0.3">
      <c r="B234" s="350" t="s">
        <v>608</v>
      </c>
      <c r="C234" s="351"/>
      <c r="D234" s="96" t="s">
        <v>66</v>
      </c>
      <c r="E234" s="5" t="s">
        <v>609</v>
      </c>
      <c r="F234" s="180" t="s">
        <v>610</v>
      </c>
      <c r="G234" s="146">
        <v>25</v>
      </c>
      <c r="H234" s="189" t="s">
        <v>110</v>
      </c>
      <c r="I234" s="37">
        <v>68.05</v>
      </c>
      <c r="J234" s="37">
        <v>3.53</v>
      </c>
      <c r="K234" s="37">
        <v>64.52</v>
      </c>
      <c r="L234" s="181">
        <v>0.22689999999999999</v>
      </c>
      <c r="M234" s="38">
        <v>83.490544999999997</v>
      </c>
      <c r="N234" s="224">
        <v>108.27392499999999</v>
      </c>
      <c r="O234" s="224">
        <v>1978.9897000000001</v>
      </c>
      <c r="P234" s="30">
        <v>2087.263625</v>
      </c>
    </row>
    <row r="235" spans="2:16" ht="30.75" customHeight="1" x14ac:dyDescent="0.3">
      <c r="B235" s="350" t="s">
        <v>611</v>
      </c>
      <c r="C235" s="351"/>
      <c r="D235" s="96" t="s">
        <v>66</v>
      </c>
      <c r="E235" s="5" t="s">
        <v>612</v>
      </c>
      <c r="F235" s="180" t="s">
        <v>613</v>
      </c>
      <c r="G235" s="146">
        <v>45</v>
      </c>
      <c r="H235" s="189" t="s">
        <v>110</v>
      </c>
      <c r="I235" s="37">
        <v>80.710000000000008</v>
      </c>
      <c r="J235" s="37">
        <v>3.7</v>
      </c>
      <c r="K235" s="37">
        <v>77.010000000000005</v>
      </c>
      <c r="L235" s="181">
        <v>0.22689999999999999</v>
      </c>
      <c r="M235" s="38">
        <v>99.023099000000002</v>
      </c>
      <c r="N235" s="224">
        <v>204.27885000000001</v>
      </c>
      <c r="O235" s="224">
        <v>4251.7606050000004</v>
      </c>
      <c r="P235" s="30">
        <v>4456.0394550000001</v>
      </c>
    </row>
    <row r="236" spans="2:16" ht="30.75" customHeight="1" x14ac:dyDescent="0.3">
      <c r="B236" s="350" t="s">
        <v>614</v>
      </c>
      <c r="C236" s="351"/>
      <c r="D236" s="96" t="s">
        <v>66</v>
      </c>
      <c r="E236" s="5" t="s">
        <v>615</v>
      </c>
      <c r="F236" s="180" t="s">
        <v>616</v>
      </c>
      <c r="G236" s="146">
        <v>25</v>
      </c>
      <c r="H236" s="189" t="s">
        <v>110</v>
      </c>
      <c r="I236" s="37">
        <v>90.83</v>
      </c>
      <c r="J236" s="37">
        <v>4.0999999999999996</v>
      </c>
      <c r="K236" s="37">
        <v>86.73</v>
      </c>
      <c r="L236" s="181">
        <v>0.22689999999999999</v>
      </c>
      <c r="M236" s="38">
        <v>111.43932699999999</v>
      </c>
      <c r="N236" s="224">
        <v>125.75724999999997</v>
      </c>
      <c r="O236" s="224">
        <v>2660.2259250000002</v>
      </c>
      <c r="P236" s="30">
        <v>2785.9831750000003</v>
      </c>
    </row>
    <row r="237" spans="2:16" ht="30" customHeight="1" x14ac:dyDescent="0.3">
      <c r="B237" s="240" t="s">
        <v>617</v>
      </c>
      <c r="C237" s="352" t="s">
        <v>618</v>
      </c>
      <c r="D237" s="353"/>
      <c r="E237" s="353"/>
      <c r="F237" s="360"/>
      <c r="G237" s="360"/>
      <c r="H237" s="360"/>
      <c r="I237" s="353"/>
      <c r="J237" s="353"/>
      <c r="K237" s="353"/>
      <c r="L237" s="353"/>
      <c r="M237" s="353"/>
      <c r="N237" s="353"/>
      <c r="O237" s="353"/>
      <c r="P237" s="40">
        <v>18102.173360000001</v>
      </c>
    </row>
    <row r="238" spans="2:16" ht="53.25" customHeight="1" x14ac:dyDescent="0.3">
      <c r="B238" s="350" t="s">
        <v>619</v>
      </c>
      <c r="C238" s="351"/>
      <c r="D238" s="96" t="s">
        <v>253</v>
      </c>
      <c r="E238" s="5">
        <v>70374</v>
      </c>
      <c r="F238" s="180" t="s">
        <v>620</v>
      </c>
      <c r="G238" s="146">
        <v>100</v>
      </c>
      <c r="H238" s="189" t="s">
        <v>621</v>
      </c>
      <c r="I238" s="65">
        <v>34.92</v>
      </c>
      <c r="J238" s="65">
        <v>9.17</v>
      </c>
      <c r="K238" s="65">
        <v>25.75</v>
      </c>
      <c r="L238" s="181">
        <v>0.22689999999999999</v>
      </c>
      <c r="M238" s="38">
        <v>42.843347999999999</v>
      </c>
      <c r="N238" s="224">
        <v>1125.0672999999999</v>
      </c>
      <c r="O238" s="224">
        <v>3159.2674999999999</v>
      </c>
      <c r="P238" s="30">
        <v>4284.3347999999996</v>
      </c>
    </row>
    <row r="239" spans="2:16" ht="42.75" customHeight="1" x14ac:dyDescent="0.3">
      <c r="B239" s="350" t="s">
        <v>622</v>
      </c>
      <c r="C239" s="351"/>
      <c r="D239" s="96" t="s">
        <v>253</v>
      </c>
      <c r="E239" s="5">
        <v>70374</v>
      </c>
      <c r="F239" s="180" t="s">
        <v>623</v>
      </c>
      <c r="G239" s="146">
        <v>20</v>
      </c>
      <c r="H239" s="189" t="s">
        <v>621</v>
      </c>
      <c r="I239" s="65">
        <v>34.92</v>
      </c>
      <c r="J239" s="65">
        <v>9.17</v>
      </c>
      <c r="K239" s="65">
        <v>25.75</v>
      </c>
      <c r="L239" s="181">
        <v>0.22689999999999999</v>
      </c>
      <c r="M239" s="38">
        <v>42.843347999999999</v>
      </c>
      <c r="N239" s="224">
        <v>225.01345999999998</v>
      </c>
      <c r="O239" s="224">
        <v>631.85349999999994</v>
      </c>
      <c r="P239" s="30">
        <v>856.86695999999995</v>
      </c>
    </row>
    <row r="240" spans="2:16" ht="30.75" customHeight="1" x14ac:dyDescent="0.3">
      <c r="B240" s="350" t="s">
        <v>624</v>
      </c>
      <c r="C240" s="351"/>
      <c r="D240" s="96" t="s">
        <v>234</v>
      </c>
      <c r="E240" s="109" t="s">
        <v>625</v>
      </c>
      <c r="F240" s="277" t="s">
        <v>626</v>
      </c>
      <c r="G240" s="146">
        <v>100</v>
      </c>
      <c r="H240" s="189" t="s">
        <v>621</v>
      </c>
      <c r="I240" s="37">
        <v>105.64</v>
      </c>
      <c r="J240" s="37">
        <v>32.25</v>
      </c>
      <c r="K240" s="37">
        <v>73.39</v>
      </c>
      <c r="L240" s="181">
        <v>0.22689999999999999</v>
      </c>
      <c r="M240" s="38">
        <v>129.60971599999999</v>
      </c>
      <c r="N240" s="224">
        <v>3956.7525000000005</v>
      </c>
      <c r="O240" s="224">
        <v>9004.2191000000003</v>
      </c>
      <c r="P240" s="30">
        <v>12960.971600000001</v>
      </c>
    </row>
    <row r="241" spans="2:16" ht="30.75" customHeight="1" x14ac:dyDescent="0.3">
      <c r="B241" s="240" t="s">
        <v>627</v>
      </c>
      <c r="C241" s="352" t="s">
        <v>212</v>
      </c>
      <c r="D241" s="353"/>
      <c r="E241" s="353"/>
      <c r="F241" s="360"/>
      <c r="G241" s="360"/>
      <c r="H241" s="360"/>
      <c r="I241" s="353"/>
      <c r="J241" s="353"/>
      <c r="K241" s="353"/>
      <c r="L241" s="353"/>
      <c r="M241" s="353"/>
      <c r="N241" s="353"/>
      <c r="O241" s="353"/>
      <c r="P241" s="40">
        <v>2819.7351939999999</v>
      </c>
    </row>
    <row r="242" spans="2:16" ht="30.75" customHeight="1" x14ac:dyDescent="0.3">
      <c r="B242" s="350" t="s">
        <v>628</v>
      </c>
      <c r="C242" s="351"/>
      <c r="D242" s="96" t="s">
        <v>66</v>
      </c>
      <c r="E242" s="5" t="s">
        <v>629</v>
      </c>
      <c r="F242" s="180" t="s">
        <v>630</v>
      </c>
      <c r="G242" s="146">
        <v>5</v>
      </c>
      <c r="H242" s="278" t="s">
        <v>196</v>
      </c>
      <c r="I242" s="130">
        <v>308.39</v>
      </c>
      <c r="J242" s="279">
        <v>30.93</v>
      </c>
      <c r="K242" s="4">
        <v>277.45999999999998</v>
      </c>
      <c r="L242" s="181">
        <v>0.22689999999999999</v>
      </c>
      <c r="M242" s="38">
        <v>378.36369099999996</v>
      </c>
      <c r="N242" s="224">
        <v>189.74008499999999</v>
      </c>
      <c r="O242" s="224">
        <v>1702.0783699999997</v>
      </c>
      <c r="P242" s="30">
        <v>1891.8184549999996</v>
      </c>
    </row>
    <row r="243" spans="2:16" ht="30.75" customHeight="1" x14ac:dyDescent="0.3">
      <c r="B243" s="350" t="s">
        <v>631</v>
      </c>
      <c r="C243" s="351"/>
      <c r="D243" s="96" t="s">
        <v>66</v>
      </c>
      <c r="E243" s="5" t="s">
        <v>632</v>
      </c>
      <c r="F243" s="180" t="s">
        <v>633</v>
      </c>
      <c r="G243" s="146">
        <v>3</v>
      </c>
      <c r="H243" s="278" t="s">
        <v>196</v>
      </c>
      <c r="I243" s="130">
        <v>134.72999999999999</v>
      </c>
      <c r="J243" s="279">
        <v>30.93</v>
      </c>
      <c r="K243" s="4">
        <v>103.8</v>
      </c>
      <c r="L243" s="181">
        <v>0.22689999999999999</v>
      </c>
      <c r="M243" s="38">
        <v>165.30023699999998</v>
      </c>
      <c r="N243" s="224">
        <v>113.84405100000001</v>
      </c>
      <c r="O243" s="224">
        <v>382.05665999999997</v>
      </c>
      <c r="P243" s="30">
        <v>495.900711</v>
      </c>
    </row>
    <row r="244" spans="2:16" ht="30.75" customHeight="1" x14ac:dyDescent="0.3">
      <c r="B244" s="350" t="s">
        <v>634</v>
      </c>
      <c r="C244" s="351"/>
      <c r="D244" s="96" t="s">
        <v>66</v>
      </c>
      <c r="E244" s="5" t="s">
        <v>635</v>
      </c>
      <c r="F244" s="180" t="s">
        <v>636</v>
      </c>
      <c r="G244" s="146">
        <v>1</v>
      </c>
      <c r="H244" s="278" t="s">
        <v>196</v>
      </c>
      <c r="I244" s="130">
        <v>352.12</v>
      </c>
      <c r="J244" s="279">
        <v>60.01</v>
      </c>
      <c r="K244" s="130">
        <v>292.11</v>
      </c>
      <c r="L244" s="181">
        <v>0.22689999999999999</v>
      </c>
      <c r="M244" s="38">
        <v>432.01602800000001</v>
      </c>
      <c r="N244" s="224">
        <v>73.626268999999994</v>
      </c>
      <c r="O244" s="224">
        <v>358.38975900000003</v>
      </c>
      <c r="P244" s="30">
        <v>432.01602800000001</v>
      </c>
    </row>
    <row r="245" spans="2:16" ht="30.75" customHeight="1" x14ac:dyDescent="0.3">
      <c r="B245" s="240" t="s">
        <v>637</v>
      </c>
      <c r="C245" s="352" t="s">
        <v>638</v>
      </c>
      <c r="D245" s="353"/>
      <c r="E245" s="353"/>
      <c r="F245" s="353"/>
      <c r="G245" s="353"/>
      <c r="H245" s="353"/>
      <c r="I245" s="353"/>
      <c r="J245" s="353"/>
      <c r="K245" s="353"/>
      <c r="L245" s="353"/>
      <c r="M245" s="353"/>
      <c r="N245" s="353"/>
      <c r="O245" s="353"/>
      <c r="P245" s="40">
        <v>3119.5404780000003</v>
      </c>
    </row>
    <row r="246" spans="2:16" ht="30.75" customHeight="1" x14ac:dyDescent="0.3">
      <c r="B246" s="350" t="s">
        <v>639</v>
      </c>
      <c r="C246" s="351"/>
      <c r="D246" s="96" t="s">
        <v>60</v>
      </c>
      <c r="E246" s="5">
        <v>101908</v>
      </c>
      <c r="F246" s="36" t="s">
        <v>640</v>
      </c>
      <c r="G246" s="280">
        <v>6</v>
      </c>
      <c r="H246" s="278" t="s">
        <v>196</v>
      </c>
      <c r="I246" s="281">
        <v>195.32</v>
      </c>
      <c r="J246" s="282">
        <v>19.84</v>
      </c>
      <c r="K246" s="225">
        <v>175.48</v>
      </c>
      <c r="L246" s="181">
        <v>0.22689999999999999</v>
      </c>
      <c r="M246" s="38">
        <v>239.63810799999999</v>
      </c>
      <c r="N246" s="224">
        <v>146.05017599999999</v>
      </c>
      <c r="O246" s="224">
        <v>1291.778472</v>
      </c>
      <c r="P246" s="30">
        <v>1437.8286479999999</v>
      </c>
    </row>
    <row r="247" spans="2:16" ht="30.75" customHeight="1" x14ac:dyDescent="0.3">
      <c r="B247" s="350" t="s">
        <v>641</v>
      </c>
      <c r="C247" s="351"/>
      <c r="D247" s="96" t="s">
        <v>55</v>
      </c>
      <c r="E247" s="5" t="s">
        <v>642</v>
      </c>
      <c r="F247" s="36" t="s">
        <v>643</v>
      </c>
      <c r="G247" s="146">
        <v>26</v>
      </c>
      <c r="H247" s="278" t="s">
        <v>196</v>
      </c>
      <c r="I247" s="225">
        <v>36.450000000000003</v>
      </c>
      <c r="J247" s="37">
        <v>13.72</v>
      </c>
      <c r="K247" s="225">
        <v>22.73</v>
      </c>
      <c r="L247" s="181">
        <v>0.22689999999999999</v>
      </c>
      <c r="M247" s="38">
        <v>44.720505000000003</v>
      </c>
      <c r="N247" s="224">
        <v>437.65976800000004</v>
      </c>
      <c r="O247" s="224">
        <v>725.07336199999997</v>
      </c>
      <c r="P247" s="30">
        <v>1162.7331300000001</v>
      </c>
    </row>
    <row r="248" spans="2:16" ht="30.75" customHeight="1" x14ac:dyDescent="0.3">
      <c r="B248" s="350" t="s">
        <v>644</v>
      </c>
      <c r="C248" s="351"/>
      <c r="D248" s="96" t="s">
        <v>60</v>
      </c>
      <c r="E248" s="5">
        <v>97599</v>
      </c>
      <c r="F248" s="36" t="s">
        <v>645</v>
      </c>
      <c r="G248" s="146">
        <v>12</v>
      </c>
      <c r="H248" s="108" t="s">
        <v>196</v>
      </c>
      <c r="I248" s="37">
        <v>28.2</v>
      </c>
      <c r="J248" s="38">
        <v>5.93</v>
      </c>
      <c r="K248" s="225">
        <v>22.27</v>
      </c>
      <c r="L248" s="181">
        <v>0.22689999999999999</v>
      </c>
      <c r="M248" s="38">
        <v>34.598579999999998</v>
      </c>
      <c r="N248" s="224">
        <v>87.306203999999994</v>
      </c>
      <c r="O248" s="224">
        <v>327.876756</v>
      </c>
      <c r="P248" s="30">
        <v>415.18295999999998</v>
      </c>
    </row>
    <row r="249" spans="2:16" ht="30.75" customHeight="1" x14ac:dyDescent="0.3">
      <c r="B249" s="350" t="s">
        <v>646</v>
      </c>
      <c r="C249" s="351"/>
      <c r="D249" s="96" t="s">
        <v>60</v>
      </c>
      <c r="E249" s="5">
        <v>97599</v>
      </c>
      <c r="F249" s="36" t="s">
        <v>647</v>
      </c>
      <c r="G249" s="152">
        <v>3</v>
      </c>
      <c r="H249" s="278" t="s">
        <v>196</v>
      </c>
      <c r="I249" s="37">
        <v>28.2</v>
      </c>
      <c r="J249" s="38">
        <v>5.93</v>
      </c>
      <c r="K249" s="225">
        <v>22.27</v>
      </c>
      <c r="L249" s="181">
        <v>0.22689999999999999</v>
      </c>
      <c r="M249" s="38">
        <v>34.598579999999998</v>
      </c>
      <c r="N249" s="224">
        <v>21.826550999999998</v>
      </c>
      <c r="O249" s="224">
        <v>81.969189</v>
      </c>
      <c r="P249" s="30">
        <v>103.79574</v>
      </c>
    </row>
    <row r="250" spans="2:16" ht="30.75" customHeight="1" x14ac:dyDescent="0.3">
      <c r="B250" s="240" t="s">
        <v>648</v>
      </c>
      <c r="C250" s="352" t="s">
        <v>649</v>
      </c>
      <c r="D250" s="353"/>
      <c r="E250" s="353"/>
      <c r="F250" s="353"/>
      <c r="G250" s="353"/>
      <c r="H250" s="353"/>
      <c r="I250" s="353"/>
      <c r="J250" s="353"/>
      <c r="K250" s="353"/>
      <c r="L250" s="353"/>
      <c r="M250" s="353"/>
      <c r="N250" s="353"/>
      <c r="O250" s="353"/>
      <c r="P250" s="40">
        <v>220139.07120147999</v>
      </c>
    </row>
    <row r="251" spans="2:16" ht="30.75" customHeight="1" x14ac:dyDescent="0.3">
      <c r="B251" s="240" t="s">
        <v>650</v>
      </c>
      <c r="C251" s="352" t="s">
        <v>651</v>
      </c>
      <c r="D251" s="353"/>
      <c r="E251" s="353"/>
      <c r="F251" s="353"/>
      <c r="G251" s="353"/>
      <c r="H251" s="353"/>
      <c r="I251" s="353"/>
      <c r="J251" s="353"/>
      <c r="K251" s="353"/>
      <c r="L251" s="353"/>
      <c r="M251" s="353"/>
      <c r="N251" s="353"/>
      <c r="O251" s="353"/>
      <c r="P251" s="40">
        <v>109949.649558</v>
      </c>
    </row>
    <row r="252" spans="2:16" ht="47.25" customHeight="1" x14ac:dyDescent="0.3">
      <c r="B252" s="350" t="s">
        <v>652</v>
      </c>
      <c r="C252" s="351"/>
      <c r="D252" s="96" t="s">
        <v>60</v>
      </c>
      <c r="E252" s="5">
        <v>100764</v>
      </c>
      <c r="F252" s="36" t="s">
        <v>653</v>
      </c>
      <c r="G252" s="146">
        <v>3370</v>
      </c>
      <c r="H252" s="5" t="s">
        <v>621</v>
      </c>
      <c r="I252" s="37">
        <v>19.16</v>
      </c>
      <c r="J252" s="37">
        <v>1.41</v>
      </c>
      <c r="K252" s="225">
        <v>17.75</v>
      </c>
      <c r="L252" s="181">
        <v>0.22689999999999999</v>
      </c>
      <c r="M252" s="38">
        <v>23.507404000000001</v>
      </c>
      <c r="N252" s="224">
        <v>5829.8607299999994</v>
      </c>
      <c r="O252" s="224">
        <v>73390.090750000003</v>
      </c>
      <c r="P252" s="30">
        <v>79219.951480000003</v>
      </c>
    </row>
    <row r="253" spans="2:16" ht="42.75" customHeight="1" x14ac:dyDescent="0.3">
      <c r="B253" s="350" t="s">
        <v>654</v>
      </c>
      <c r="C253" s="351"/>
      <c r="D253" s="96" t="s">
        <v>60</v>
      </c>
      <c r="E253" s="5">
        <v>100766</v>
      </c>
      <c r="F253" s="36" t="s">
        <v>655</v>
      </c>
      <c r="G253" s="146">
        <v>960</v>
      </c>
      <c r="H253" s="5" t="s">
        <v>621</v>
      </c>
      <c r="I253" s="37">
        <v>18.830000000000002</v>
      </c>
      <c r="J253" s="37">
        <v>1.07</v>
      </c>
      <c r="K253" s="225">
        <v>17.760000000000002</v>
      </c>
      <c r="L253" s="181">
        <v>0.22689999999999999</v>
      </c>
      <c r="M253" s="38">
        <v>23.102527000000002</v>
      </c>
      <c r="N253" s="224">
        <v>1260.2716800000001</v>
      </c>
      <c r="O253" s="224">
        <v>20918.154240000003</v>
      </c>
      <c r="P253" s="30">
        <v>22178.425920000005</v>
      </c>
    </row>
    <row r="254" spans="2:16" ht="32.25" customHeight="1" x14ac:dyDescent="0.3">
      <c r="B254" s="350" t="s">
        <v>656</v>
      </c>
      <c r="C254" s="351"/>
      <c r="D254" s="96" t="s">
        <v>66</v>
      </c>
      <c r="E254" s="5" t="s">
        <v>657</v>
      </c>
      <c r="F254" s="36" t="s">
        <v>658</v>
      </c>
      <c r="G254" s="146">
        <v>286</v>
      </c>
      <c r="H254" s="5" t="s">
        <v>621</v>
      </c>
      <c r="I254" s="65">
        <v>24.369999999999997</v>
      </c>
      <c r="J254" s="65">
        <v>10.54</v>
      </c>
      <c r="K254" s="169">
        <v>13.83</v>
      </c>
      <c r="L254" s="181">
        <v>0.22689999999999999</v>
      </c>
      <c r="M254" s="73">
        <v>29.899552999999997</v>
      </c>
      <c r="N254" s="232">
        <v>3698.4164359999995</v>
      </c>
      <c r="O254" s="232">
        <v>4852.8557220000002</v>
      </c>
      <c r="P254" s="30">
        <v>8551.2721579999998</v>
      </c>
    </row>
    <row r="255" spans="2:16" ht="30.75" customHeight="1" x14ac:dyDescent="0.3">
      <c r="B255" s="240" t="s">
        <v>659</v>
      </c>
      <c r="C255" s="352" t="s">
        <v>660</v>
      </c>
      <c r="D255" s="353"/>
      <c r="E255" s="353"/>
      <c r="F255" s="353"/>
      <c r="G255" s="353"/>
      <c r="H255" s="353"/>
      <c r="I255" s="353"/>
      <c r="J255" s="353"/>
      <c r="K255" s="353"/>
      <c r="L255" s="353"/>
      <c r="M255" s="353"/>
      <c r="N255" s="353"/>
      <c r="O255" s="353"/>
      <c r="P255" s="40">
        <v>51499.127500000002</v>
      </c>
    </row>
    <row r="256" spans="2:16" ht="63.75" customHeight="1" x14ac:dyDescent="0.3">
      <c r="B256" s="350" t="s">
        <v>661</v>
      </c>
      <c r="C256" s="351"/>
      <c r="D256" s="96" t="s">
        <v>66</v>
      </c>
      <c r="E256" s="5" t="s">
        <v>662</v>
      </c>
      <c r="F256" s="36" t="s">
        <v>663</v>
      </c>
      <c r="G256" s="146">
        <v>1</v>
      </c>
      <c r="H256" s="5" t="s">
        <v>196</v>
      </c>
      <c r="I256" s="130">
        <v>22000</v>
      </c>
      <c r="J256" s="4">
        <v>11000</v>
      </c>
      <c r="K256" s="4">
        <v>11000</v>
      </c>
      <c r="L256" s="181">
        <v>0.22689999999999999</v>
      </c>
      <c r="M256" s="38">
        <v>26991.8</v>
      </c>
      <c r="N256" s="224">
        <v>13495.9</v>
      </c>
      <c r="O256" s="224">
        <v>13495.9</v>
      </c>
      <c r="P256" s="30">
        <v>26991.8</v>
      </c>
    </row>
    <row r="257" spans="2:16" ht="63.75" customHeight="1" x14ac:dyDescent="0.3">
      <c r="B257" s="350" t="s">
        <v>664</v>
      </c>
      <c r="C257" s="351"/>
      <c r="D257" s="96" t="s">
        <v>66</v>
      </c>
      <c r="E257" s="5" t="s">
        <v>665</v>
      </c>
      <c r="F257" s="36" t="s">
        <v>666</v>
      </c>
      <c r="G257" s="146">
        <v>1</v>
      </c>
      <c r="H257" s="5" t="s">
        <v>196</v>
      </c>
      <c r="I257" s="130">
        <v>19975</v>
      </c>
      <c r="J257" s="4">
        <v>5992.5</v>
      </c>
      <c r="K257" s="4">
        <v>13982.5</v>
      </c>
      <c r="L257" s="181">
        <v>0.22689999999999999</v>
      </c>
      <c r="M257" s="38">
        <v>24507.327499999999</v>
      </c>
      <c r="N257" s="224">
        <v>7352.1982499999995</v>
      </c>
      <c r="O257" s="224">
        <v>17155.129249999998</v>
      </c>
      <c r="P257" s="30">
        <v>24507.327499999999</v>
      </c>
    </row>
    <row r="258" spans="2:16" ht="31.5" customHeight="1" x14ac:dyDescent="0.3">
      <c r="B258" s="240" t="s">
        <v>667</v>
      </c>
      <c r="C258" s="352" t="s">
        <v>105</v>
      </c>
      <c r="D258" s="353"/>
      <c r="E258" s="353"/>
      <c r="F258" s="353"/>
      <c r="G258" s="353"/>
      <c r="H258" s="353"/>
      <c r="I258" s="353"/>
      <c r="J258" s="353"/>
      <c r="K258" s="353"/>
      <c r="L258" s="353"/>
      <c r="M258" s="353"/>
      <c r="N258" s="353"/>
      <c r="O258" s="353"/>
      <c r="P258" s="40">
        <v>30741.512143479995</v>
      </c>
    </row>
    <row r="259" spans="2:16" ht="54.75" customHeight="1" x14ac:dyDescent="0.3">
      <c r="B259" s="350" t="s">
        <v>668</v>
      </c>
      <c r="C259" s="351"/>
      <c r="D259" s="96" t="s">
        <v>234</v>
      </c>
      <c r="E259" s="5">
        <v>5052</v>
      </c>
      <c r="F259" s="36" t="s">
        <v>669</v>
      </c>
      <c r="G259" s="146">
        <v>76.22</v>
      </c>
      <c r="H259" s="5" t="s">
        <v>74</v>
      </c>
      <c r="I259" s="130">
        <v>292.42</v>
      </c>
      <c r="J259" s="37">
        <v>4.7300000000000004</v>
      </c>
      <c r="K259" s="225">
        <v>287.69</v>
      </c>
      <c r="L259" s="181">
        <v>0.22689999999999999</v>
      </c>
      <c r="M259" s="38">
        <v>358.77009800000002</v>
      </c>
      <c r="N259" s="224">
        <v>442.32272413999999</v>
      </c>
      <c r="O259" s="224">
        <v>26903.134145419997</v>
      </c>
      <c r="P259" s="30">
        <v>27345.456869559996</v>
      </c>
    </row>
    <row r="260" spans="2:16" ht="30.75" customHeight="1" x14ac:dyDescent="0.3">
      <c r="B260" s="350" t="s">
        <v>670</v>
      </c>
      <c r="C260" s="351"/>
      <c r="D260" s="96" t="s">
        <v>60</v>
      </c>
      <c r="E260" s="5">
        <v>98671</v>
      </c>
      <c r="F260" s="36" t="s">
        <v>671</v>
      </c>
      <c r="G260" s="146">
        <v>6.48</v>
      </c>
      <c r="H260" s="5" t="s">
        <v>74</v>
      </c>
      <c r="I260" s="130">
        <v>427.15999999999997</v>
      </c>
      <c r="J260" s="37">
        <v>43.39</v>
      </c>
      <c r="K260" s="225">
        <v>383.77</v>
      </c>
      <c r="L260" s="181">
        <v>0.22689999999999999</v>
      </c>
      <c r="M260" s="38">
        <v>524.08260399999995</v>
      </c>
      <c r="N260" s="224">
        <v>344.96403768000005</v>
      </c>
      <c r="O260" s="224">
        <v>3051.0912362399999</v>
      </c>
      <c r="P260" s="30">
        <v>3396.0552739200002</v>
      </c>
    </row>
    <row r="261" spans="2:16" ht="30.75" customHeight="1" x14ac:dyDescent="0.3">
      <c r="B261" s="240" t="s">
        <v>672</v>
      </c>
      <c r="C261" s="352" t="s">
        <v>673</v>
      </c>
      <c r="D261" s="353"/>
      <c r="E261" s="353"/>
      <c r="F261" s="353"/>
      <c r="G261" s="353"/>
      <c r="H261" s="353"/>
      <c r="I261" s="353"/>
      <c r="J261" s="353"/>
      <c r="K261" s="353"/>
      <c r="L261" s="353"/>
      <c r="M261" s="353"/>
      <c r="N261" s="353"/>
      <c r="O261" s="353"/>
      <c r="P261" s="40">
        <v>27948.781999999999</v>
      </c>
    </row>
    <row r="262" spans="2:16" ht="57" customHeight="1" x14ac:dyDescent="0.3">
      <c r="B262" s="350" t="s">
        <v>674</v>
      </c>
      <c r="C262" s="351"/>
      <c r="D262" s="96" t="s">
        <v>66</v>
      </c>
      <c r="E262" s="5" t="s">
        <v>675</v>
      </c>
      <c r="F262" s="36" t="s">
        <v>676</v>
      </c>
      <c r="G262" s="146">
        <v>1</v>
      </c>
      <c r="H262" s="5" t="s">
        <v>196</v>
      </c>
      <c r="I262" s="260">
        <v>22780</v>
      </c>
      <c r="J262" s="6">
        <v>6834</v>
      </c>
      <c r="K262" s="6">
        <v>15945.999999999998</v>
      </c>
      <c r="L262" s="181">
        <v>0.22689999999999999</v>
      </c>
      <c r="M262" s="38">
        <v>27948.781999999999</v>
      </c>
      <c r="N262" s="224">
        <v>8384.6345999999994</v>
      </c>
      <c r="O262" s="224">
        <v>19564.147399999998</v>
      </c>
      <c r="P262" s="30">
        <v>27948.781999999999</v>
      </c>
    </row>
    <row r="263" spans="2:16" ht="30.75" customHeight="1" x14ac:dyDescent="0.3">
      <c r="B263" s="240">
        <v>9</v>
      </c>
      <c r="C263" s="352" t="s">
        <v>677</v>
      </c>
      <c r="D263" s="353"/>
      <c r="E263" s="353"/>
      <c r="F263" s="353"/>
      <c r="G263" s="353"/>
      <c r="H263" s="353"/>
      <c r="I263" s="353"/>
      <c r="J263" s="353"/>
      <c r="K263" s="353"/>
      <c r="L263" s="353"/>
      <c r="M263" s="353"/>
      <c r="N263" s="353"/>
      <c r="O263" s="353"/>
      <c r="P263" s="40">
        <v>14354.730000000001</v>
      </c>
    </row>
    <row r="264" spans="2:16" ht="57" customHeight="1" x14ac:dyDescent="0.3">
      <c r="B264" s="350" t="s">
        <v>678</v>
      </c>
      <c r="C264" s="351"/>
      <c r="D264" s="96" t="s">
        <v>66</v>
      </c>
      <c r="E264" s="5" t="s">
        <v>679</v>
      </c>
      <c r="F264" s="36" t="s">
        <v>680</v>
      </c>
      <c r="G264" s="146">
        <v>1</v>
      </c>
      <c r="H264" s="5" t="s">
        <v>196</v>
      </c>
      <c r="I264" s="260">
        <v>4800</v>
      </c>
      <c r="J264" s="263">
        <v>800</v>
      </c>
      <c r="K264" s="6">
        <v>4000</v>
      </c>
      <c r="L264" s="181">
        <v>0.22689999999999999</v>
      </c>
      <c r="M264" s="38">
        <v>5889.12</v>
      </c>
      <c r="N264" s="224">
        <v>981.52</v>
      </c>
      <c r="O264" s="224">
        <v>4907.6000000000004</v>
      </c>
      <c r="P264" s="30">
        <v>5889.1200000000008</v>
      </c>
    </row>
    <row r="265" spans="2:16" ht="105" customHeight="1" x14ac:dyDescent="0.3">
      <c r="B265" s="350" t="s">
        <v>681</v>
      </c>
      <c r="C265" s="351"/>
      <c r="D265" s="96" t="s">
        <v>66</v>
      </c>
      <c r="E265" s="5" t="s">
        <v>682</v>
      </c>
      <c r="F265" s="36" t="s">
        <v>683</v>
      </c>
      <c r="G265" s="146">
        <v>1</v>
      </c>
      <c r="H265" s="5" t="s">
        <v>196</v>
      </c>
      <c r="I265" s="260">
        <v>3700</v>
      </c>
      <c r="J265" s="263">
        <v>700</v>
      </c>
      <c r="K265" s="6">
        <v>3000</v>
      </c>
      <c r="L265" s="181">
        <v>0.22689999999999999</v>
      </c>
      <c r="M265" s="38">
        <v>4539.53</v>
      </c>
      <c r="N265" s="224">
        <v>858.82999999999993</v>
      </c>
      <c r="O265" s="224">
        <v>3680.7</v>
      </c>
      <c r="P265" s="30">
        <v>4539.53</v>
      </c>
    </row>
    <row r="266" spans="2:16" ht="53.25" customHeight="1" x14ac:dyDescent="0.3">
      <c r="B266" s="350" t="s">
        <v>684</v>
      </c>
      <c r="C266" s="351"/>
      <c r="D266" s="96" t="s">
        <v>66</v>
      </c>
      <c r="E266" s="5" t="s">
        <v>685</v>
      </c>
      <c r="F266" s="36" t="s">
        <v>686</v>
      </c>
      <c r="G266" s="146">
        <v>1</v>
      </c>
      <c r="H266" s="5" t="s">
        <v>196</v>
      </c>
      <c r="I266" s="260">
        <v>3200</v>
      </c>
      <c r="J266" s="263">
        <v>200</v>
      </c>
      <c r="K266" s="6">
        <v>3000</v>
      </c>
      <c r="L266" s="181">
        <v>0.22689999999999999</v>
      </c>
      <c r="M266" s="38">
        <v>3926.08</v>
      </c>
      <c r="N266" s="224">
        <v>245.38</v>
      </c>
      <c r="O266" s="224">
        <v>3680.7</v>
      </c>
      <c r="P266" s="30">
        <v>3926.08</v>
      </c>
    </row>
    <row r="267" spans="2:16" ht="30.75" customHeight="1" x14ac:dyDescent="0.3">
      <c r="B267" s="240" t="s">
        <v>687</v>
      </c>
      <c r="C267" s="352" t="s">
        <v>688</v>
      </c>
      <c r="D267" s="353"/>
      <c r="E267" s="353"/>
      <c r="F267" s="353"/>
      <c r="G267" s="353"/>
      <c r="H267" s="353"/>
      <c r="I267" s="353"/>
      <c r="J267" s="353"/>
      <c r="K267" s="353"/>
      <c r="L267" s="353"/>
      <c r="M267" s="353"/>
      <c r="N267" s="353"/>
      <c r="O267" s="353"/>
      <c r="P267" s="40">
        <v>142565.78</v>
      </c>
    </row>
    <row r="268" spans="2:16" ht="30.75" customHeight="1" x14ac:dyDescent="0.3">
      <c r="B268" s="350" t="s">
        <v>689</v>
      </c>
      <c r="C268" s="351"/>
      <c r="D268" s="96" t="s">
        <v>66</v>
      </c>
      <c r="E268" s="5" t="s">
        <v>690</v>
      </c>
      <c r="F268" s="36" t="s">
        <v>691</v>
      </c>
      <c r="G268" s="146">
        <v>1</v>
      </c>
      <c r="H268" s="5" t="s">
        <v>196</v>
      </c>
      <c r="I268" s="65">
        <v>16300</v>
      </c>
      <c r="J268" s="37">
        <v>4300</v>
      </c>
      <c r="K268" s="225">
        <v>12000</v>
      </c>
      <c r="L268" s="181">
        <v>0.22689999999999999</v>
      </c>
      <c r="M268" s="38">
        <v>19998.47</v>
      </c>
      <c r="N268" s="224">
        <v>5275.67</v>
      </c>
      <c r="O268" s="224">
        <v>14722.8</v>
      </c>
      <c r="P268" s="30">
        <v>19998.47</v>
      </c>
    </row>
    <row r="269" spans="2:16" ht="30.75" customHeight="1" x14ac:dyDescent="0.3">
      <c r="B269" s="350" t="s">
        <v>692</v>
      </c>
      <c r="C269" s="351"/>
      <c r="D269" s="96" t="s">
        <v>66</v>
      </c>
      <c r="E269" s="5" t="s">
        <v>693</v>
      </c>
      <c r="F269" s="36" t="s">
        <v>694</v>
      </c>
      <c r="G269" s="146">
        <v>1</v>
      </c>
      <c r="H269" s="5" t="s">
        <v>196</v>
      </c>
      <c r="I269" s="65">
        <v>11900</v>
      </c>
      <c r="J269" s="37">
        <v>3900</v>
      </c>
      <c r="K269" s="225">
        <v>8000</v>
      </c>
      <c r="L269" s="181">
        <v>0.22689999999999999</v>
      </c>
      <c r="M269" s="38">
        <v>14600.11</v>
      </c>
      <c r="N269" s="224">
        <v>4784.91</v>
      </c>
      <c r="O269" s="224">
        <v>9815.2000000000007</v>
      </c>
      <c r="P269" s="30">
        <v>14600.11</v>
      </c>
    </row>
    <row r="270" spans="2:16" ht="30.75" customHeight="1" x14ac:dyDescent="0.3">
      <c r="B270" s="350" t="s">
        <v>695</v>
      </c>
      <c r="C270" s="351"/>
      <c r="D270" s="96" t="s">
        <v>66</v>
      </c>
      <c r="E270" s="5" t="s">
        <v>696</v>
      </c>
      <c r="F270" s="36" t="s">
        <v>697</v>
      </c>
      <c r="G270" s="146">
        <v>1</v>
      </c>
      <c r="H270" s="5" t="s">
        <v>196</v>
      </c>
      <c r="I270" s="65">
        <v>12000</v>
      </c>
      <c r="J270" s="37">
        <v>5000</v>
      </c>
      <c r="K270" s="225">
        <v>7000</v>
      </c>
      <c r="L270" s="181">
        <v>0.22689999999999999</v>
      </c>
      <c r="M270" s="38">
        <v>14722.8</v>
      </c>
      <c r="N270" s="224">
        <v>6134.5</v>
      </c>
      <c r="O270" s="224">
        <v>8588.2999999999993</v>
      </c>
      <c r="P270" s="30">
        <v>14722.8</v>
      </c>
    </row>
    <row r="271" spans="2:16" ht="30.75" customHeight="1" x14ac:dyDescent="0.3">
      <c r="B271" s="350" t="s">
        <v>698</v>
      </c>
      <c r="C271" s="351"/>
      <c r="D271" s="96" t="s">
        <v>66</v>
      </c>
      <c r="E271" s="5" t="s">
        <v>699</v>
      </c>
      <c r="F271" s="36" t="s">
        <v>700</v>
      </c>
      <c r="G271" s="146">
        <v>1</v>
      </c>
      <c r="H271" s="5" t="s">
        <v>196</v>
      </c>
      <c r="I271" s="65">
        <v>14000</v>
      </c>
      <c r="J271" s="37">
        <v>5000</v>
      </c>
      <c r="K271" s="225">
        <v>9000</v>
      </c>
      <c r="L271" s="181">
        <v>0.22689999999999999</v>
      </c>
      <c r="M271" s="38">
        <v>17176.599999999999</v>
      </c>
      <c r="N271" s="224">
        <v>6134.5</v>
      </c>
      <c r="O271" s="224">
        <v>11042.1</v>
      </c>
      <c r="P271" s="30">
        <v>17176.599999999999</v>
      </c>
    </row>
    <row r="272" spans="2:16" ht="30.75" customHeight="1" x14ac:dyDescent="0.3">
      <c r="B272" s="350" t="s">
        <v>701</v>
      </c>
      <c r="C272" s="351"/>
      <c r="D272" s="96" t="s">
        <v>66</v>
      </c>
      <c r="E272" s="5" t="s">
        <v>702</v>
      </c>
      <c r="F272" s="36" t="s">
        <v>703</v>
      </c>
      <c r="G272" s="146">
        <v>1</v>
      </c>
      <c r="H272" s="5" t="s">
        <v>196</v>
      </c>
      <c r="I272" s="65">
        <v>22000</v>
      </c>
      <c r="J272" s="37">
        <v>6000</v>
      </c>
      <c r="K272" s="225">
        <v>16000</v>
      </c>
      <c r="L272" s="181">
        <v>0.22689999999999999</v>
      </c>
      <c r="M272" s="38">
        <v>26991.8</v>
      </c>
      <c r="N272" s="224">
        <v>7361.4</v>
      </c>
      <c r="O272" s="224">
        <v>19630.400000000001</v>
      </c>
      <c r="P272" s="30">
        <v>26991.800000000003</v>
      </c>
    </row>
    <row r="273" spans="2:16" ht="30.75" customHeight="1" x14ac:dyDescent="0.3">
      <c r="B273" s="350" t="s">
        <v>704</v>
      </c>
      <c r="C273" s="351"/>
      <c r="D273" s="96" t="s">
        <v>66</v>
      </c>
      <c r="E273" s="5" t="s">
        <v>705</v>
      </c>
      <c r="F273" s="36" t="s">
        <v>706</v>
      </c>
      <c r="G273" s="146">
        <v>1</v>
      </c>
      <c r="H273" s="5" t="s">
        <v>196</v>
      </c>
      <c r="I273" s="65">
        <v>6000</v>
      </c>
      <c r="J273" s="37">
        <v>2500</v>
      </c>
      <c r="K273" s="225">
        <v>3500</v>
      </c>
      <c r="L273" s="181">
        <v>0.22689999999999999</v>
      </c>
      <c r="M273" s="38">
        <v>7361.4</v>
      </c>
      <c r="N273" s="224">
        <v>3067.25</v>
      </c>
      <c r="O273" s="224">
        <v>4294.1499999999996</v>
      </c>
      <c r="P273" s="30">
        <v>7361.4</v>
      </c>
    </row>
    <row r="274" spans="2:16" ht="30.75" customHeight="1" x14ac:dyDescent="0.3">
      <c r="B274" s="350" t="s">
        <v>707</v>
      </c>
      <c r="C274" s="351"/>
      <c r="D274" s="96" t="s">
        <v>66</v>
      </c>
      <c r="E274" s="5" t="s">
        <v>708</v>
      </c>
      <c r="F274" s="36" t="s">
        <v>709</v>
      </c>
      <c r="G274" s="146">
        <v>2</v>
      </c>
      <c r="H274" s="5" t="s">
        <v>196</v>
      </c>
      <c r="I274" s="65">
        <v>6000</v>
      </c>
      <c r="J274" s="37">
        <v>2500</v>
      </c>
      <c r="K274" s="225">
        <v>3500</v>
      </c>
      <c r="L274" s="181">
        <v>0.22689999999999999</v>
      </c>
      <c r="M274" s="38">
        <v>7361.4</v>
      </c>
      <c r="N274" s="224">
        <v>6134.5</v>
      </c>
      <c r="O274" s="224">
        <v>8588.2999999999993</v>
      </c>
      <c r="P274" s="30">
        <v>14722.8</v>
      </c>
    </row>
    <row r="275" spans="2:16" ht="30.75" customHeight="1" x14ac:dyDescent="0.3">
      <c r="B275" s="350" t="s">
        <v>710</v>
      </c>
      <c r="C275" s="351"/>
      <c r="D275" s="96" t="s">
        <v>66</v>
      </c>
      <c r="E275" s="5" t="s">
        <v>711</v>
      </c>
      <c r="F275" s="36" t="s">
        <v>712</v>
      </c>
      <c r="G275" s="146">
        <v>1</v>
      </c>
      <c r="H275" s="5" t="s">
        <v>196</v>
      </c>
      <c r="I275" s="65">
        <v>13000</v>
      </c>
      <c r="J275" s="37">
        <v>4000</v>
      </c>
      <c r="K275" s="225">
        <v>9000</v>
      </c>
      <c r="L275" s="181">
        <v>0.22689999999999999</v>
      </c>
      <c r="M275" s="38">
        <v>15949.7</v>
      </c>
      <c r="N275" s="224">
        <v>4907.6000000000004</v>
      </c>
      <c r="O275" s="224">
        <v>11042.1</v>
      </c>
      <c r="P275" s="30">
        <v>15949.7</v>
      </c>
    </row>
    <row r="276" spans="2:16" ht="30.75" customHeight="1" x14ac:dyDescent="0.3">
      <c r="B276" s="350" t="s">
        <v>713</v>
      </c>
      <c r="C276" s="351"/>
      <c r="D276" s="96" t="s">
        <v>66</v>
      </c>
      <c r="E276" s="5" t="s">
        <v>714</v>
      </c>
      <c r="F276" s="36" t="s">
        <v>715</v>
      </c>
      <c r="G276" s="146">
        <v>1</v>
      </c>
      <c r="H276" s="5" t="s">
        <v>196</v>
      </c>
      <c r="I276" s="65">
        <v>4500</v>
      </c>
      <c r="J276" s="225">
        <v>1500</v>
      </c>
      <c r="K276" s="225">
        <v>3000</v>
      </c>
      <c r="L276" s="181">
        <v>0.22689999999999999</v>
      </c>
      <c r="M276" s="38">
        <v>5521.05</v>
      </c>
      <c r="N276" s="224">
        <v>1840.35</v>
      </c>
      <c r="O276" s="224">
        <v>3680.7</v>
      </c>
      <c r="P276" s="30">
        <v>5521.0499999999993</v>
      </c>
    </row>
    <row r="277" spans="2:16" ht="30.75" customHeight="1" x14ac:dyDescent="0.3">
      <c r="B277" s="350" t="s">
        <v>716</v>
      </c>
      <c r="C277" s="351"/>
      <c r="D277" s="96" t="s">
        <v>66</v>
      </c>
      <c r="E277" s="5" t="s">
        <v>717</v>
      </c>
      <c r="F277" s="36" t="s">
        <v>718</v>
      </c>
      <c r="G277" s="146">
        <v>1</v>
      </c>
      <c r="H277" s="5" t="s">
        <v>196</v>
      </c>
      <c r="I277" s="65">
        <v>4500</v>
      </c>
      <c r="J277" s="225">
        <v>1500</v>
      </c>
      <c r="K277" s="225">
        <v>3000</v>
      </c>
      <c r="L277" s="181">
        <v>0.22689999999999999</v>
      </c>
      <c r="M277" s="38">
        <v>5521.05</v>
      </c>
      <c r="N277" s="224">
        <v>1840.35</v>
      </c>
      <c r="O277" s="224">
        <v>3680.7</v>
      </c>
      <c r="P277" s="30">
        <v>5521.0499999999993</v>
      </c>
    </row>
    <row r="278" spans="2:16" ht="30.75" customHeight="1" x14ac:dyDescent="0.3">
      <c r="B278" s="240" t="s">
        <v>719</v>
      </c>
      <c r="C278" s="352" t="s">
        <v>720</v>
      </c>
      <c r="D278" s="353"/>
      <c r="E278" s="353"/>
      <c r="F278" s="353"/>
      <c r="G278" s="353"/>
      <c r="H278" s="353"/>
      <c r="I278" s="353"/>
      <c r="J278" s="353"/>
      <c r="K278" s="353"/>
      <c r="L278" s="353"/>
      <c r="M278" s="353"/>
      <c r="N278" s="353"/>
      <c r="O278" s="353"/>
      <c r="P278" s="40">
        <v>15336.25</v>
      </c>
    </row>
    <row r="279" spans="2:16" ht="45.75" customHeight="1" x14ac:dyDescent="0.3">
      <c r="B279" s="350" t="s">
        <v>721</v>
      </c>
      <c r="C279" s="351"/>
      <c r="D279" s="96" t="s">
        <v>66</v>
      </c>
      <c r="E279" s="5" t="s">
        <v>722</v>
      </c>
      <c r="F279" s="36" t="s">
        <v>723</v>
      </c>
      <c r="G279" s="146">
        <v>1</v>
      </c>
      <c r="H279" s="5" t="s">
        <v>196</v>
      </c>
      <c r="I279" s="274">
        <v>12500</v>
      </c>
      <c r="J279" s="37">
        <v>7900</v>
      </c>
      <c r="K279" s="225">
        <v>4600</v>
      </c>
      <c r="L279" s="181">
        <v>0.22689999999999999</v>
      </c>
      <c r="M279" s="38">
        <v>15336.25</v>
      </c>
      <c r="N279" s="224">
        <v>9692.51</v>
      </c>
      <c r="O279" s="224">
        <v>5643.74</v>
      </c>
      <c r="P279" s="30">
        <v>15336.25</v>
      </c>
    </row>
    <row r="280" spans="2:16" ht="30" customHeight="1" x14ac:dyDescent="0.3">
      <c r="B280" s="240" t="s">
        <v>724</v>
      </c>
      <c r="C280" s="352" t="s">
        <v>725</v>
      </c>
      <c r="D280" s="353"/>
      <c r="E280" s="353"/>
      <c r="F280" s="353"/>
      <c r="G280" s="353"/>
      <c r="H280" s="353"/>
      <c r="I280" s="353"/>
      <c r="J280" s="353"/>
      <c r="K280" s="353"/>
      <c r="L280" s="353"/>
      <c r="M280" s="353"/>
      <c r="N280" s="353"/>
      <c r="O280" s="353"/>
      <c r="P280" s="40">
        <v>17176.599999999999</v>
      </c>
    </row>
    <row r="281" spans="2:16" x14ac:dyDescent="0.3">
      <c r="B281" s="350" t="s">
        <v>726</v>
      </c>
      <c r="C281" s="351"/>
      <c r="D281" s="96" t="s">
        <v>66</v>
      </c>
      <c r="E281" s="5" t="s">
        <v>727</v>
      </c>
      <c r="F281" s="36" t="s">
        <v>728</v>
      </c>
      <c r="G281" s="146">
        <v>1</v>
      </c>
      <c r="H281" s="5" t="s">
        <v>196</v>
      </c>
      <c r="I281" s="260">
        <v>14000</v>
      </c>
      <c r="J281" s="6">
        <v>3000</v>
      </c>
      <c r="K281" s="283">
        <v>11000</v>
      </c>
      <c r="L281" s="181">
        <v>0.22689999999999999</v>
      </c>
      <c r="M281" s="38">
        <v>17176.599999999999</v>
      </c>
      <c r="N281" s="224">
        <v>3680.7</v>
      </c>
      <c r="O281" s="224">
        <v>13495.9</v>
      </c>
      <c r="P281" s="30">
        <v>17176.599999999999</v>
      </c>
    </row>
    <row r="282" spans="2:16" ht="21.75" customHeight="1" x14ac:dyDescent="0.3">
      <c r="B282" s="334"/>
      <c r="C282" s="335"/>
      <c r="D282" s="335"/>
      <c r="E282" s="335"/>
      <c r="F282" s="335"/>
      <c r="G282" s="335"/>
      <c r="H282" s="335"/>
      <c r="I282" s="335"/>
      <c r="J282" s="335"/>
      <c r="K282" s="335"/>
      <c r="L282" s="335"/>
      <c r="M282" s="335"/>
      <c r="N282" s="335"/>
      <c r="O282" s="335"/>
      <c r="P282" s="357"/>
    </row>
    <row r="283" spans="2:16" ht="21.6" thickBot="1" x14ac:dyDescent="0.35">
      <c r="B283" s="354" t="s">
        <v>29</v>
      </c>
      <c r="C283" s="355"/>
      <c r="D283" s="355"/>
      <c r="E283" s="355"/>
      <c r="F283" s="355"/>
      <c r="G283" s="355"/>
      <c r="H283" s="355"/>
      <c r="I283" s="355"/>
      <c r="J283" s="355"/>
      <c r="K283" s="355"/>
      <c r="L283" s="355"/>
      <c r="M283" s="356"/>
      <c r="N283" s="43"/>
      <c r="O283" s="44"/>
      <c r="P283" s="155">
        <v>1183929.2345260729</v>
      </c>
    </row>
    <row r="284" spans="2:16" x14ac:dyDescent="0.3">
      <c r="F284" s="114"/>
    </row>
    <row r="285" spans="2:16" x14ac:dyDescent="0.3"/>
    <row r="286" spans="2:16" x14ac:dyDescent="0.3"/>
    <row r="287" spans="2:16" x14ac:dyDescent="0.3"/>
    <row r="288" spans="2:16" x14ac:dyDescent="0.3"/>
    <row r="289" spans="4:5" x14ac:dyDescent="0.3"/>
    <row r="290" spans="4:5" x14ac:dyDescent="0.3"/>
    <row r="291" spans="4:5" x14ac:dyDescent="0.3"/>
    <row r="292" spans="4:5" x14ac:dyDescent="0.3"/>
    <row r="293" spans="4:5" x14ac:dyDescent="0.3"/>
    <row r="294" spans="4:5" x14ac:dyDescent="0.3"/>
    <row r="295" spans="4:5" ht="13.5" customHeight="1" x14ac:dyDescent="0.3"/>
    <row r="296" spans="4:5" x14ac:dyDescent="0.3"/>
    <row r="297" spans="4:5" x14ac:dyDescent="0.3"/>
    <row r="298" spans="4:5" x14ac:dyDescent="0.3">
      <c r="D298"/>
      <c r="E298"/>
    </row>
    <row r="299" spans="4:5" x14ac:dyDescent="0.3">
      <c r="D299"/>
      <c r="E299"/>
    </row>
    <row r="300" spans="4:5" x14ac:dyDescent="0.3">
      <c r="D300"/>
      <c r="E300"/>
    </row>
    <row r="301" spans="4:5" x14ac:dyDescent="0.3">
      <c r="D301"/>
      <c r="E301"/>
    </row>
    <row r="302" spans="4:5" x14ac:dyDescent="0.3">
      <c r="D302"/>
      <c r="E302"/>
    </row>
    <row r="303" spans="4:5" x14ac:dyDescent="0.3">
      <c r="D303"/>
      <c r="E303"/>
    </row>
    <row r="304" spans="4:5" x14ac:dyDescent="0.3">
      <c r="D304"/>
      <c r="E304"/>
    </row>
    <row r="305" spans="4:5" x14ac:dyDescent="0.3">
      <c r="D305"/>
      <c r="E305"/>
    </row>
    <row r="306" spans="4:5" x14ac:dyDescent="0.3">
      <c r="D306"/>
      <c r="E306"/>
    </row>
    <row r="307" spans="4:5" x14ac:dyDescent="0.3">
      <c r="D307"/>
      <c r="E307"/>
    </row>
    <row r="308" spans="4:5" x14ac:dyDescent="0.3">
      <c r="D308"/>
      <c r="E308"/>
    </row>
    <row r="309" spans="4:5" x14ac:dyDescent="0.3">
      <c r="D309"/>
      <c r="E309"/>
    </row>
    <row r="310" spans="4:5" x14ac:dyDescent="0.3">
      <c r="D310"/>
      <c r="E310"/>
    </row>
    <row r="311" spans="4:5" x14ac:dyDescent="0.3">
      <c r="D311"/>
      <c r="E311"/>
    </row>
    <row r="312" spans="4:5" x14ac:dyDescent="0.3">
      <c r="D312"/>
      <c r="E312"/>
    </row>
    <row r="313" spans="4:5" x14ac:dyDescent="0.3">
      <c r="D313"/>
      <c r="E313"/>
    </row>
    <row r="314" spans="4:5" x14ac:dyDescent="0.3">
      <c r="D314"/>
      <c r="E314"/>
    </row>
    <row r="315" spans="4:5" x14ac:dyDescent="0.3">
      <c r="D315"/>
      <c r="E315"/>
    </row>
    <row r="316" spans="4:5" x14ac:dyDescent="0.3">
      <c r="D316"/>
      <c r="E316"/>
    </row>
    <row r="317" spans="4:5" x14ac:dyDescent="0.3">
      <c r="D317"/>
      <c r="E317"/>
    </row>
    <row r="318" spans="4:5" x14ac:dyDescent="0.3">
      <c r="D318"/>
      <c r="E318"/>
    </row>
    <row r="319" spans="4:5" x14ac:dyDescent="0.3">
      <c r="D319"/>
      <c r="E319"/>
    </row>
    <row r="320" spans="4:5" x14ac:dyDescent="0.3">
      <c r="D320"/>
      <c r="E320"/>
    </row>
    <row r="321" spans="4:5" x14ac:dyDescent="0.3">
      <c r="D321"/>
      <c r="E321"/>
    </row>
    <row r="322" spans="4:5" x14ac:dyDescent="0.3">
      <c r="D322"/>
      <c r="E322"/>
    </row>
    <row r="323" spans="4:5" x14ac:dyDescent="0.3">
      <c r="D323"/>
      <c r="E323"/>
    </row>
    <row r="324" spans="4:5" x14ac:dyDescent="0.3">
      <c r="D324"/>
      <c r="E324"/>
    </row>
    <row r="325" spans="4:5" x14ac:dyDescent="0.3">
      <c r="D325"/>
      <c r="E325"/>
    </row>
    <row r="326" spans="4:5" x14ac:dyDescent="0.3">
      <c r="D326"/>
      <c r="E326"/>
    </row>
    <row r="327" spans="4:5" x14ac:dyDescent="0.3">
      <c r="D327"/>
      <c r="E327"/>
    </row>
    <row r="328" spans="4:5" x14ac:dyDescent="0.3">
      <c r="D328"/>
      <c r="E328"/>
    </row>
    <row r="329" spans="4:5" x14ac:dyDescent="0.3">
      <c r="D329"/>
      <c r="E329"/>
    </row>
    <row r="330" spans="4:5" x14ac:dyDescent="0.3">
      <c r="D330"/>
      <c r="E330"/>
    </row>
    <row r="331" spans="4:5" x14ac:dyDescent="0.3">
      <c r="D331"/>
      <c r="E331"/>
    </row>
    <row r="332" spans="4:5" x14ac:dyDescent="0.3">
      <c r="D332"/>
      <c r="E332"/>
    </row>
    <row r="333" spans="4:5" x14ac:dyDescent="0.3">
      <c r="D333"/>
      <c r="E333"/>
    </row>
    <row r="334" spans="4:5" x14ac:dyDescent="0.3">
      <c r="D334"/>
      <c r="E334"/>
    </row>
    <row r="335" spans="4:5" x14ac:dyDescent="0.3">
      <c r="D335"/>
      <c r="E335"/>
    </row>
    <row r="336" spans="4:5" x14ac:dyDescent="0.3">
      <c r="D336"/>
      <c r="E336"/>
    </row>
    <row r="337" spans="4:5" x14ac:dyDescent="0.3">
      <c r="D337"/>
      <c r="E337"/>
    </row>
    <row r="338" spans="4:5" x14ac:dyDescent="0.3">
      <c r="D338"/>
      <c r="E338"/>
    </row>
    <row r="339" spans="4:5" x14ac:dyDescent="0.3">
      <c r="D339"/>
      <c r="E339"/>
    </row>
    <row r="340" spans="4:5" x14ac:dyDescent="0.3">
      <c r="D340"/>
      <c r="E340"/>
    </row>
    <row r="341" spans="4:5" x14ac:dyDescent="0.3">
      <c r="D341"/>
      <c r="E341"/>
    </row>
    <row r="342" spans="4:5" x14ac:dyDescent="0.3">
      <c r="D342"/>
      <c r="E342"/>
    </row>
    <row r="343" spans="4:5" x14ac:dyDescent="0.3">
      <c r="D343"/>
      <c r="E343"/>
    </row>
    <row r="344" spans="4:5" x14ac:dyDescent="0.3">
      <c r="D344"/>
      <c r="E344"/>
    </row>
    <row r="345" spans="4:5" x14ac:dyDescent="0.3">
      <c r="D345"/>
      <c r="E345"/>
    </row>
    <row r="346" spans="4:5" x14ac:dyDescent="0.3">
      <c r="D346"/>
      <c r="E346"/>
    </row>
    <row r="347" spans="4:5" x14ac:dyDescent="0.3">
      <c r="D347"/>
      <c r="E347"/>
    </row>
    <row r="348" spans="4:5" x14ac:dyDescent="0.3">
      <c r="D348"/>
      <c r="E348"/>
    </row>
    <row r="349" spans="4:5" x14ac:dyDescent="0.3">
      <c r="D349"/>
      <c r="E349"/>
    </row>
    <row r="350" spans="4:5" x14ac:dyDescent="0.3">
      <c r="D350"/>
      <c r="E350"/>
    </row>
    <row r="351" spans="4:5" x14ac:dyDescent="0.3">
      <c r="D351"/>
      <c r="E351"/>
    </row>
    <row r="352" spans="4:5" x14ac:dyDescent="0.3">
      <c r="D352"/>
      <c r="E352"/>
    </row>
    <row r="353" spans="4:5" x14ac:dyDescent="0.3">
      <c r="D353"/>
      <c r="E353"/>
    </row>
    <row r="354" spans="4:5" x14ac:dyDescent="0.3">
      <c r="D354"/>
      <c r="E354"/>
    </row>
    <row r="355" spans="4:5" x14ac:dyDescent="0.3">
      <c r="D355"/>
      <c r="E355"/>
    </row>
    <row r="356" spans="4:5" x14ac:dyDescent="0.3">
      <c r="D356"/>
      <c r="E356"/>
    </row>
    <row r="357" spans="4:5" x14ac:dyDescent="0.3">
      <c r="D357"/>
      <c r="E357"/>
    </row>
    <row r="358" spans="4:5" x14ac:dyDescent="0.3">
      <c r="D358"/>
      <c r="E358"/>
    </row>
    <row r="359" spans="4:5" x14ac:dyDescent="0.3">
      <c r="D359"/>
      <c r="E359"/>
    </row>
    <row r="360" spans="4:5" x14ac:dyDescent="0.3">
      <c r="D360"/>
      <c r="E360"/>
    </row>
    <row r="361" spans="4:5" x14ac:dyDescent="0.3">
      <c r="D361"/>
      <c r="E361"/>
    </row>
    <row r="362" spans="4:5" x14ac:dyDescent="0.3">
      <c r="D362"/>
      <c r="E362"/>
    </row>
    <row r="363" spans="4:5" x14ac:dyDescent="0.3">
      <c r="D363"/>
      <c r="E363"/>
    </row>
    <row r="364" spans="4:5" x14ac:dyDescent="0.3">
      <c r="D364"/>
      <c r="E364"/>
    </row>
    <row r="365" spans="4:5" x14ac:dyDescent="0.3">
      <c r="D365"/>
      <c r="E365"/>
    </row>
    <row r="366" spans="4:5" x14ac:dyDescent="0.3">
      <c r="D366"/>
      <c r="E366"/>
    </row>
    <row r="367" spans="4:5" x14ac:dyDescent="0.3">
      <c r="D367"/>
      <c r="E367"/>
    </row>
    <row r="368" spans="4:5" x14ac:dyDescent="0.3">
      <c r="D368"/>
      <c r="E368"/>
    </row>
    <row r="369" spans="4:5" x14ac:dyDescent="0.3">
      <c r="D369"/>
      <c r="E369"/>
    </row>
    <row r="370" spans="4:5" x14ac:dyDescent="0.3">
      <c r="D370"/>
      <c r="E370"/>
    </row>
    <row r="371" spans="4:5" x14ac:dyDescent="0.3">
      <c r="D371"/>
      <c r="E371"/>
    </row>
    <row r="372" spans="4:5" x14ac:dyDescent="0.3">
      <c r="D372"/>
      <c r="E372"/>
    </row>
    <row r="373" spans="4:5" x14ac:dyDescent="0.3">
      <c r="D373"/>
      <c r="E373"/>
    </row>
    <row r="374" spans="4:5" x14ac:dyDescent="0.3">
      <c r="D374"/>
      <c r="E374"/>
    </row>
    <row r="375" spans="4:5" x14ac:dyDescent="0.3">
      <c r="D375"/>
      <c r="E375"/>
    </row>
    <row r="376" spans="4:5" x14ac:dyDescent="0.3">
      <c r="D376"/>
      <c r="E376"/>
    </row>
    <row r="377" spans="4:5" x14ac:dyDescent="0.3">
      <c r="D377"/>
      <c r="E377"/>
    </row>
    <row r="378" spans="4:5" x14ac:dyDescent="0.3">
      <c r="D378"/>
      <c r="E378"/>
    </row>
    <row r="379" spans="4:5" x14ac:dyDescent="0.3">
      <c r="D379"/>
      <c r="E379"/>
    </row>
    <row r="380" spans="4:5" x14ac:dyDescent="0.3">
      <c r="D380"/>
      <c r="E380"/>
    </row>
    <row r="381" spans="4:5" x14ac:dyDescent="0.3">
      <c r="D381"/>
      <c r="E381"/>
    </row>
    <row r="382" spans="4:5" x14ac:dyDescent="0.3">
      <c r="D382"/>
      <c r="E382"/>
    </row>
    <row r="383" spans="4:5" x14ac:dyDescent="0.3">
      <c r="D383"/>
      <c r="E383"/>
    </row>
    <row r="384" spans="4:5" x14ac:dyDescent="0.3">
      <c r="D384"/>
      <c r="E384"/>
    </row>
    <row r="385" spans="4:5" x14ac:dyDescent="0.3">
      <c r="D385"/>
      <c r="E385"/>
    </row>
    <row r="386" spans="4:5" x14ac:dyDescent="0.3">
      <c r="D386"/>
      <c r="E386"/>
    </row>
    <row r="387" spans="4:5" x14ac:dyDescent="0.3">
      <c r="D387"/>
      <c r="E387"/>
    </row>
    <row r="388" spans="4:5" x14ac:dyDescent="0.3">
      <c r="D388"/>
      <c r="E388"/>
    </row>
    <row r="389" spans="4:5" x14ac:dyDescent="0.3">
      <c r="D389"/>
      <c r="E389"/>
    </row>
    <row r="390" spans="4:5" x14ac:dyDescent="0.3">
      <c r="D390"/>
      <c r="E390"/>
    </row>
    <row r="391" spans="4:5" x14ac:dyDescent="0.3">
      <c r="D391"/>
      <c r="E391"/>
    </row>
    <row r="392" spans="4:5" x14ac:dyDescent="0.3">
      <c r="D392"/>
      <c r="E392"/>
    </row>
    <row r="393" spans="4:5" x14ac:dyDescent="0.3">
      <c r="D393"/>
      <c r="E393"/>
    </row>
    <row r="394" spans="4:5" x14ac:dyDescent="0.3">
      <c r="D394"/>
      <c r="E394"/>
    </row>
    <row r="395" spans="4:5" x14ac:dyDescent="0.3">
      <c r="D395"/>
      <c r="E395"/>
    </row>
    <row r="396" spans="4:5" x14ac:dyDescent="0.3">
      <c r="D396"/>
      <c r="E396"/>
    </row>
    <row r="397" spans="4:5" x14ac:dyDescent="0.3">
      <c r="D397"/>
      <c r="E397"/>
    </row>
    <row r="398" spans="4:5" x14ac:dyDescent="0.3">
      <c r="D398"/>
      <c r="E398"/>
    </row>
    <row r="399" spans="4:5" x14ac:dyDescent="0.3">
      <c r="D399"/>
      <c r="E399"/>
    </row>
    <row r="400" spans="4:5" x14ac:dyDescent="0.3">
      <c r="D400"/>
      <c r="E400"/>
    </row>
    <row r="401" spans="4:5" x14ac:dyDescent="0.3">
      <c r="D401"/>
      <c r="E401"/>
    </row>
    <row r="402" spans="4:5" x14ac:dyDescent="0.3">
      <c r="D402"/>
      <c r="E402"/>
    </row>
    <row r="403" spans="4:5" x14ac:dyDescent="0.3">
      <c r="D403"/>
      <c r="E403"/>
    </row>
    <row r="404" spans="4:5" x14ac:dyDescent="0.3">
      <c r="D404"/>
      <c r="E404"/>
    </row>
    <row r="405" spans="4:5" x14ac:dyDescent="0.3">
      <c r="D405"/>
      <c r="E405"/>
    </row>
    <row r="406" spans="4:5" x14ac:dyDescent="0.3">
      <c r="D406"/>
      <c r="E406"/>
    </row>
    <row r="407" spans="4:5" x14ac:dyDescent="0.3">
      <c r="D407"/>
      <c r="E407"/>
    </row>
    <row r="408" spans="4:5" x14ac:dyDescent="0.3">
      <c r="D408"/>
      <c r="E408"/>
    </row>
    <row r="409" spans="4:5" x14ac:dyDescent="0.3">
      <c r="D409"/>
      <c r="E409"/>
    </row>
    <row r="410" spans="4:5" x14ac:dyDescent="0.3">
      <c r="D410"/>
      <c r="E410"/>
    </row>
    <row r="411" spans="4:5" x14ac:dyDescent="0.3">
      <c r="D411"/>
      <c r="E411"/>
    </row>
    <row r="412" spans="4:5" x14ac:dyDescent="0.3">
      <c r="D412"/>
      <c r="E412"/>
    </row>
    <row r="413" spans="4:5" x14ac:dyDescent="0.3">
      <c r="D413"/>
      <c r="E413"/>
    </row>
    <row r="414" spans="4:5" x14ac:dyDescent="0.3">
      <c r="D414"/>
      <c r="E414"/>
    </row>
    <row r="415" spans="4:5" x14ac:dyDescent="0.3">
      <c r="D415"/>
      <c r="E415"/>
    </row>
    <row r="416" spans="4:5" x14ac:dyDescent="0.3">
      <c r="D416"/>
      <c r="E416"/>
    </row>
    <row r="417" spans="4:5" x14ac:dyDescent="0.3">
      <c r="D417"/>
      <c r="E417"/>
    </row>
    <row r="418" spans="4:5" x14ac:dyDescent="0.3">
      <c r="D418"/>
      <c r="E418"/>
    </row>
    <row r="419" spans="4:5" x14ac:dyDescent="0.3">
      <c r="D419"/>
      <c r="E419"/>
    </row>
    <row r="420" spans="4:5" x14ac:dyDescent="0.3">
      <c r="D420"/>
      <c r="E420"/>
    </row>
    <row r="421" spans="4:5" x14ac:dyDescent="0.3">
      <c r="D421"/>
      <c r="E421"/>
    </row>
    <row r="422" spans="4:5" x14ac:dyDescent="0.3">
      <c r="D422"/>
      <c r="E422"/>
    </row>
    <row r="423" spans="4:5" x14ac:dyDescent="0.3">
      <c r="D423"/>
      <c r="E423"/>
    </row>
    <row r="424" spans="4:5" x14ac:dyDescent="0.3">
      <c r="D424"/>
      <c r="E424"/>
    </row>
    <row r="425" spans="4:5" x14ac:dyDescent="0.3">
      <c r="D425"/>
      <c r="E425"/>
    </row>
    <row r="426" spans="4:5" x14ac:dyDescent="0.3">
      <c r="D426"/>
      <c r="E426"/>
    </row>
    <row r="427" spans="4:5" x14ac:dyDescent="0.3">
      <c r="D427"/>
      <c r="E427"/>
    </row>
    <row r="428" spans="4:5" x14ac:dyDescent="0.3">
      <c r="D428"/>
      <c r="E428"/>
    </row>
    <row r="429" spans="4:5" x14ac:dyDescent="0.3">
      <c r="D429"/>
      <c r="E429"/>
    </row>
    <row r="430" spans="4:5" x14ac:dyDescent="0.3">
      <c r="D430"/>
      <c r="E430"/>
    </row>
    <row r="431" spans="4:5" x14ac:dyDescent="0.3"/>
    <row r="432" spans="4:5" x14ac:dyDescent="0.3"/>
  </sheetData>
  <mergeCells count="272">
    <mergeCell ref="B83:C83"/>
    <mergeCell ref="B84:C84"/>
    <mergeCell ref="B114:C114"/>
    <mergeCell ref="B115:C115"/>
    <mergeCell ref="C155:O155"/>
    <mergeCell ref="C164:O164"/>
    <mergeCell ref="C171:O171"/>
    <mergeCell ref="B127:C127"/>
    <mergeCell ref="B283:M283"/>
    <mergeCell ref="B282:P282"/>
    <mergeCell ref="B137:C137"/>
    <mergeCell ref="B138:C138"/>
    <mergeCell ref="B85:C85"/>
    <mergeCell ref="C86:O86"/>
    <mergeCell ref="B271:C271"/>
    <mergeCell ref="B272:C272"/>
    <mergeCell ref="B273:C273"/>
    <mergeCell ref="B269:C269"/>
    <mergeCell ref="C191:O191"/>
    <mergeCell ref="B207:C207"/>
    <mergeCell ref="B215:C215"/>
    <mergeCell ref="C186:O186"/>
    <mergeCell ref="C267:O267"/>
    <mergeCell ref="B236:C236"/>
    <mergeCell ref="B52:C52"/>
    <mergeCell ref="C60:O60"/>
    <mergeCell ref="C61:O61"/>
    <mergeCell ref="B55:C55"/>
    <mergeCell ref="B67:C67"/>
    <mergeCell ref="C41:O41"/>
    <mergeCell ref="B42:C42"/>
    <mergeCell ref="C22:O22"/>
    <mergeCell ref="B29:C29"/>
    <mergeCell ref="B30:C30"/>
    <mergeCell ref="B23:C23"/>
    <mergeCell ref="B66:C66"/>
    <mergeCell ref="C63:O63"/>
    <mergeCell ref="B53:C53"/>
    <mergeCell ref="B59:C59"/>
    <mergeCell ref="B38:C38"/>
    <mergeCell ref="B37:C37"/>
    <mergeCell ref="B45:C45"/>
    <mergeCell ref="C39:O39"/>
    <mergeCell ref="B40:C40"/>
    <mergeCell ref="B44:C44"/>
    <mergeCell ref="C43:O43"/>
    <mergeCell ref="B257:C257"/>
    <mergeCell ref="C261:O261"/>
    <mergeCell ref="B262:C262"/>
    <mergeCell ref="C231:O231"/>
    <mergeCell ref="B209:C209"/>
    <mergeCell ref="B217:C217"/>
    <mergeCell ref="B242:C242"/>
    <mergeCell ref="C213:O213"/>
    <mergeCell ref="B214:C214"/>
    <mergeCell ref="C241:O241"/>
    <mergeCell ref="B235:C235"/>
    <mergeCell ref="B227:C227"/>
    <mergeCell ref="B239:C239"/>
    <mergeCell ref="B254:C254"/>
    <mergeCell ref="B256:C256"/>
    <mergeCell ref="B249:C249"/>
    <mergeCell ref="B240:C240"/>
    <mergeCell ref="B243:C243"/>
    <mergeCell ref="B246:C246"/>
    <mergeCell ref="C245:O245"/>
    <mergeCell ref="B244:C244"/>
    <mergeCell ref="B232:C232"/>
    <mergeCell ref="C237:O237"/>
    <mergeCell ref="B238:C238"/>
    <mergeCell ref="B173:C173"/>
    <mergeCell ref="B160:C160"/>
    <mergeCell ref="B179:C179"/>
    <mergeCell ref="B172:C172"/>
    <mergeCell ref="B163:C163"/>
    <mergeCell ref="B194:C194"/>
    <mergeCell ref="B176:C176"/>
    <mergeCell ref="B180:C180"/>
    <mergeCell ref="B181:C181"/>
    <mergeCell ref="C192:O192"/>
    <mergeCell ref="B193:C193"/>
    <mergeCell ref="B189:C189"/>
    <mergeCell ref="B182:C182"/>
    <mergeCell ref="B184:C184"/>
    <mergeCell ref="B185:C185"/>
    <mergeCell ref="B177:C177"/>
    <mergeCell ref="B178:C178"/>
    <mergeCell ref="B187:C187"/>
    <mergeCell ref="B188:C188"/>
    <mergeCell ref="B174:C174"/>
    <mergeCell ref="B175:C175"/>
    <mergeCell ref="C144:O144"/>
    <mergeCell ref="B128:C128"/>
    <mergeCell ref="B129:C129"/>
    <mergeCell ref="B145:C145"/>
    <mergeCell ref="B146:C146"/>
    <mergeCell ref="B147:C147"/>
    <mergeCell ref="B148:C148"/>
    <mergeCell ref="C152:O152"/>
    <mergeCell ref="B170:C170"/>
    <mergeCell ref="B161:C161"/>
    <mergeCell ref="B162:C162"/>
    <mergeCell ref="B156:C156"/>
    <mergeCell ref="B167:C167"/>
    <mergeCell ref="B169:C169"/>
    <mergeCell ref="C159:O159"/>
    <mergeCell ref="B168:C168"/>
    <mergeCell ref="B157:C157"/>
    <mergeCell ref="B158:C158"/>
    <mergeCell ref="B165:C165"/>
    <mergeCell ref="B166:C166"/>
    <mergeCell ref="B131:C131"/>
    <mergeCell ref="B132:C132"/>
    <mergeCell ref="B133:C133"/>
    <mergeCell ref="B134:C134"/>
    <mergeCell ref="B135:C135"/>
    <mergeCell ref="B136:C136"/>
    <mergeCell ref="B139:C139"/>
    <mergeCell ref="B153:C153"/>
    <mergeCell ref="B141:C141"/>
    <mergeCell ref="B142:C142"/>
    <mergeCell ref="B281:C281"/>
    <mergeCell ref="B247:C247"/>
    <mergeCell ref="B266:C266"/>
    <mergeCell ref="C251:O251"/>
    <mergeCell ref="C255:O255"/>
    <mergeCell ref="C258:O258"/>
    <mergeCell ref="B265:C265"/>
    <mergeCell ref="C263:O263"/>
    <mergeCell ref="C250:O250"/>
    <mergeCell ref="B264:C264"/>
    <mergeCell ref="C278:O278"/>
    <mergeCell ref="B259:C259"/>
    <mergeCell ref="B260:C260"/>
    <mergeCell ref="C280:O280"/>
    <mergeCell ref="B248:C248"/>
    <mergeCell ref="B252:C252"/>
    <mergeCell ref="B253:C253"/>
    <mergeCell ref="B270:C270"/>
    <mergeCell ref="B279:C279"/>
    <mergeCell ref="B268:C268"/>
    <mergeCell ref="B274:C274"/>
    <mergeCell ref="B275:C275"/>
    <mergeCell ref="B276:C276"/>
    <mergeCell ref="B277:C277"/>
    <mergeCell ref="C82:O82"/>
    <mergeCell ref="B223:C223"/>
    <mergeCell ref="C46:O46"/>
    <mergeCell ref="C54:O54"/>
    <mergeCell ref="B50:C50"/>
    <mergeCell ref="B51:C51"/>
    <mergeCell ref="C47:O47"/>
    <mergeCell ref="B49:C49"/>
    <mergeCell ref="B48:C48"/>
    <mergeCell ref="B58:C58"/>
    <mergeCell ref="B151:C151"/>
    <mergeCell ref="C201:O201"/>
    <mergeCell ref="B202:C202"/>
    <mergeCell ref="C203:O203"/>
    <mergeCell ref="C221:O221"/>
    <mergeCell ref="B65:C65"/>
    <mergeCell ref="C154:O154"/>
    <mergeCell ref="C68:O68"/>
    <mergeCell ref="B2:P2"/>
    <mergeCell ref="N16:P16"/>
    <mergeCell ref="B17:C17"/>
    <mergeCell ref="B20:C20"/>
    <mergeCell ref="B21:C21"/>
    <mergeCell ref="N14:P14"/>
    <mergeCell ref="C18:O18"/>
    <mergeCell ref="C19:O19"/>
    <mergeCell ref="C36:O36"/>
    <mergeCell ref="B16:C16"/>
    <mergeCell ref="B33:C33"/>
    <mergeCell ref="C31:O31"/>
    <mergeCell ref="B34:C34"/>
    <mergeCell ref="C32:O32"/>
    <mergeCell ref="B35:C35"/>
    <mergeCell ref="B25:C25"/>
    <mergeCell ref="B26:C26"/>
    <mergeCell ref="B27:C27"/>
    <mergeCell ref="B24:C24"/>
    <mergeCell ref="C28:O28"/>
    <mergeCell ref="E8:F8"/>
    <mergeCell ref="C70:O70"/>
    <mergeCell ref="C71:O71"/>
    <mergeCell ref="B56:C56"/>
    <mergeCell ref="B57:C57"/>
    <mergeCell ref="B62:C62"/>
    <mergeCell ref="B64:C64"/>
    <mergeCell ref="B69:C69"/>
    <mergeCell ref="B81:C81"/>
    <mergeCell ref="B80:C80"/>
    <mergeCell ref="B72:C72"/>
    <mergeCell ref="B75:C75"/>
    <mergeCell ref="B76:C76"/>
    <mergeCell ref="B73:C73"/>
    <mergeCell ref="B74:C74"/>
    <mergeCell ref="B79:C79"/>
    <mergeCell ref="B78:C78"/>
    <mergeCell ref="B77:C77"/>
    <mergeCell ref="C87:O87"/>
    <mergeCell ref="B88:C88"/>
    <mergeCell ref="B89:C89"/>
    <mergeCell ref="B90:C90"/>
    <mergeCell ref="B91:C91"/>
    <mergeCell ref="B92:C92"/>
    <mergeCell ref="B113:C113"/>
    <mergeCell ref="B95:C95"/>
    <mergeCell ref="B96:C96"/>
    <mergeCell ref="B97:C97"/>
    <mergeCell ref="B100:C100"/>
    <mergeCell ref="B98:C98"/>
    <mergeCell ref="B99:C99"/>
    <mergeCell ref="C93:O93"/>
    <mergeCell ref="B94:C94"/>
    <mergeCell ref="C109:O109"/>
    <mergeCell ref="B110:C110"/>
    <mergeCell ref="B111:C111"/>
    <mergeCell ref="B112:C112"/>
    <mergeCell ref="B101:C101"/>
    <mergeCell ref="B102:C102"/>
    <mergeCell ref="B103:C103"/>
    <mergeCell ref="B104:C104"/>
    <mergeCell ref="B105:C105"/>
    <mergeCell ref="B220:C220"/>
    <mergeCell ref="B234:C234"/>
    <mergeCell ref="B195:C195"/>
    <mergeCell ref="B204:C204"/>
    <mergeCell ref="B205:C205"/>
    <mergeCell ref="B228:C228"/>
    <mergeCell ref="B230:C230"/>
    <mergeCell ref="B198:C198"/>
    <mergeCell ref="B233:C233"/>
    <mergeCell ref="B229:C229"/>
    <mergeCell ref="C222:O222"/>
    <mergeCell ref="B224:C224"/>
    <mergeCell ref="B225:C225"/>
    <mergeCell ref="B226:C226"/>
    <mergeCell ref="C216:O216"/>
    <mergeCell ref="B219:C219"/>
    <mergeCell ref="B199:C199"/>
    <mergeCell ref="B200:C200"/>
    <mergeCell ref="B208:C208"/>
    <mergeCell ref="B210:C210"/>
    <mergeCell ref="B211:C211"/>
    <mergeCell ref="B212:C212"/>
    <mergeCell ref="B218:C218"/>
    <mergeCell ref="B106:C106"/>
    <mergeCell ref="B190:C190"/>
    <mergeCell ref="B143:C143"/>
    <mergeCell ref="B107:C107"/>
    <mergeCell ref="B108:C108"/>
    <mergeCell ref="C206:O206"/>
    <mergeCell ref="B196:C196"/>
    <mergeCell ref="B197:C197"/>
    <mergeCell ref="B116:C116"/>
    <mergeCell ref="B149:C149"/>
    <mergeCell ref="B140:C140"/>
    <mergeCell ref="B150:C150"/>
    <mergeCell ref="B130:C130"/>
    <mergeCell ref="B119:C119"/>
    <mergeCell ref="B117:C117"/>
    <mergeCell ref="C118:O118"/>
    <mergeCell ref="B120:C120"/>
    <mergeCell ref="B122:C122"/>
    <mergeCell ref="B121:C121"/>
    <mergeCell ref="B123:C123"/>
    <mergeCell ref="B124:C124"/>
    <mergeCell ref="B125:C125"/>
    <mergeCell ref="B126:C126"/>
    <mergeCell ref="B183:C183"/>
  </mergeCells>
  <pageMargins left="0.7" right="0.7" top="0.75" bottom="0.75" header="0.3" footer="0.3"/>
  <pageSetup paperSize="9" scale="28" fitToHeight="0" orientation="portrait" r:id="rId1"/>
  <rowBreaks count="2" manualBreakCount="2">
    <brk id="143" max="16383" man="1"/>
    <brk id="212" max="16383" man="1"/>
  </rowBreaks>
  <ignoredErrors>
    <ignoredError sqref="E149 E180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05F9-8EB6-47D4-A35B-677349DF94E3}">
  <sheetPr>
    <pageSetUpPr fitToPage="1"/>
  </sheetPr>
  <dimension ref="A1:P476"/>
  <sheetViews>
    <sheetView view="pageBreakPreview" topLeftCell="D1" zoomScale="60" zoomScaleNormal="60" workbookViewId="0">
      <selection activeCell="B3" sqref="B3:P3"/>
    </sheetView>
  </sheetViews>
  <sheetFormatPr defaultColWidth="9.109375" defaultRowHeight="0" customHeight="1" zeroHeight="1" x14ac:dyDescent="0.3"/>
  <cols>
    <col min="1" max="1" width="4.6640625" customWidth="1"/>
    <col min="2" max="2" width="7.33203125" bestFit="1" customWidth="1"/>
    <col min="3" max="3" width="14.33203125" customWidth="1"/>
    <col min="4" max="4" width="22" style="89" customWidth="1"/>
    <col min="5" max="5" width="16.109375" style="66" customWidth="1"/>
    <col min="6" max="6" width="82.44140625" style="76" customWidth="1"/>
    <col min="7" max="7" width="11.33203125" style="141" customWidth="1"/>
    <col min="8" max="8" width="10.109375" customWidth="1"/>
    <col min="9" max="9" width="16.88671875" style="105" customWidth="1"/>
    <col min="10" max="10" width="16.33203125" style="105" customWidth="1"/>
    <col min="11" max="11" width="16.6640625" style="105" customWidth="1"/>
    <col min="12" max="12" width="9.88671875" style="66" customWidth="1"/>
    <col min="13" max="13" width="25.33203125" customWidth="1"/>
    <col min="14" max="14" width="21.5546875" customWidth="1"/>
    <col min="15" max="15" width="19.33203125" bestFit="1" customWidth="1"/>
    <col min="16" max="16" width="31" bestFit="1" customWidth="1"/>
    <col min="17" max="26" width="9.109375" customWidth="1"/>
  </cols>
  <sheetData>
    <row r="1" spans="2:16" ht="14.4" x14ac:dyDescent="0.3">
      <c r="F1" s="76">
        <v>1</v>
      </c>
    </row>
    <row r="2" spans="2:16" ht="15" thickBot="1" x14ac:dyDescent="0.35">
      <c r="C2" s="8"/>
    </row>
    <row r="3" spans="2:16" ht="33.75" customHeight="1" x14ac:dyDescent="0.3">
      <c r="B3" s="339" t="s">
        <v>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</row>
    <row r="4" spans="2:16" ht="11.25" customHeight="1" x14ac:dyDescent="0.65">
      <c r="B4" s="18"/>
      <c r="C4" s="8"/>
      <c r="D4" s="90"/>
      <c r="E4" s="19"/>
      <c r="F4" s="77"/>
      <c r="P4" s="20"/>
    </row>
    <row r="5" spans="2:16" ht="15.6" x14ac:dyDescent="0.3">
      <c r="B5" s="18"/>
      <c r="C5" s="8"/>
      <c r="D5" s="91" t="s">
        <v>1</v>
      </c>
      <c r="E5" s="83" t="s">
        <v>2</v>
      </c>
      <c r="F5" s="78"/>
      <c r="P5" s="20"/>
    </row>
    <row r="6" spans="2:16" ht="15.6" x14ac:dyDescent="0.3">
      <c r="B6" s="18"/>
      <c r="C6" s="8"/>
      <c r="D6" s="91" t="s">
        <v>3</v>
      </c>
      <c r="E6" s="34" t="s">
        <v>4</v>
      </c>
      <c r="F6" s="79"/>
      <c r="P6" s="20"/>
    </row>
    <row r="7" spans="2:16" ht="15.6" x14ac:dyDescent="0.3">
      <c r="B7" s="18"/>
      <c r="C7" s="8"/>
      <c r="D7" s="91" t="s">
        <v>5</v>
      </c>
      <c r="E7" s="34" t="s">
        <v>6</v>
      </c>
      <c r="F7" s="79"/>
      <c r="P7" s="23"/>
    </row>
    <row r="8" spans="2:16" ht="15.6" x14ac:dyDescent="0.3">
      <c r="B8" s="18"/>
      <c r="C8" s="8"/>
      <c r="D8" s="91" t="s">
        <v>7</v>
      </c>
      <c r="E8" s="216">
        <v>782.83</v>
      </c>
      <c r="F8" s="79" t="s">
        <v>8</v>
      </c>
      <c r="P8" s="23"/>
    </row>
    <row r="9" spans="2:16" ht="33" customHeight="1" x14ac:dyDescent="0.3">
      <c r="B9" s="18"/>
      <c r="C9" s="8"/>
      <c r="D9" s="137" t="s">
        <v>9</v>
      </c>
      <c r="E9" s="349" t="s">
        <v>10</v>
      </c>
      <c r="F9" s="349"/>
      <c r="P9" s="23"/>
    </row>
    <row r="10" spans="2:16" ht="15.6" x14ac:dyDescent="0.3">
      <c r="B10" s="18"/>
      <c r="C10" s="8"/>
      <c r="D10" s="91" t="s">
        <v>11</v>
      </c>
      <c r="E10" s="34" t="s">
        <v>12</v>
      </c>
      <c r="F10" s="79"/>
      <c r="P10" s="23"/>
    </row>
    <row r="11" spans="2:16" ht="15.6" x14ac:dyDescent="0.3">
      <c r="B11" s="18"/>
      <c r="C11" s="8"/>
      <c r="D11" s="91" t="s">
        <v>13</v>
      </c>
      <c r="E11" s="34" t="s">
        <v>14</v>
      </c>
      <c r="F11" s="79"/>
      <c r="G11" s="142"/>
      <c r="P11" s="23"/>
    </row>
    <row r="12" spans="2:16" ht="15.6" x14ac:dyDescent="0.3">
      <c r="B12" s="18"/>
      <c r="D12" s="91" t="s">
        <v>15</v>
      </c>
      <c r="E12" s="34" t="s">
        <v>16</v>
      </c>
      <c r="F12" s="79"/>
      <c r="P12" s="23"/>
    </row>
    <row r="13" spans="2:16" ht="15.6" x14ac:dyDescent="0.3">
      <c r="B13" s="18"/>
      <c r="D13" s="91" t="s">
        <v>17</v>
      </c>
      <c r="E13" s="34" t="s">
        <v>18</v>
      </c>
      <c r="F13" s="79"/>
      <c r="H13" s="66" t="s">
        <v>19</v>
      </c>
      <c r="I13" s="160" t="s">
        <v>20</v>
      </c>
      <c r="P13" s="23"/>
    </row>
    <row r="14" spans="2:16" ht="15.6" x14ac:dyDescent="0.3">
      <c r="B14" s="18"/>
      <c r="D14" s="91" t="s">
        <v>21</v>
      </c>
      <c r="E14" s="11">
        <v>45142</v>
      </c>
      <c r="F14" s="80"/>
      <c r="G14" s="143" t="s">
        <v>22</v>
      </c>
      <c r="H14" s="161">
        <v>0.22689999999999999</v>
      </c>
      <c r="I14" s="162">
        <v>0.12859999999999999</v>
      </c>
      <c r="P14" s="23"/>
    </row>
    <row r="15" spans="2:16" ht="16.2" thickBot="1" x14ac:dyDescent="0.35">
      <c r="B15" s="24"/>
      <c r="C15" s="25"/>
      <c r="D15" s="92"/>
      <c r="E15" s="84"/>
      <c r="F15" s="81"/>
      <c r="G15" s="144"/>
      <c r="H15" s="25"/>
      <c r="I15" s="163"/>
      <c r="J15" s="163"/>
      <c r="K15" s="163"/>
      <c r="L15" s="157"/>
      <c r="M15" s="25"/>
      <c r="N15" s="342" t="s">
        <v>42</v>
      </c>
      <c r="O15" s="342"/>
      <c r="P15" s="343"/>
    </row>
    <row r="16" spans="2:16" ht="15.6" x14ac:dyDescent="0.3">
      <c r="D16" s="90"/>
      <c r="E16" s="85"/>
      <c r="F16" s="80"/>
      <c r="P16" s="7"/>
    </row>
    <row r="17" spans="1:16" ht="24" thickBot="1" x14ac:dyDescent="0.5">
      <c r="B17" s="373" t="s">
        <v>38</v>
      </c>
      <c r="C17" s="374"/>
      <c r="N17" s="346" t="s">
        <v>41</v>
      </c>
      <c r="O17" s="346"/>
      <c r="P17" s="346"/>
    </row>
    <row r="18" spans="1:16" ht="30.75" customHeight="1" x14ac:dyDescent="0.3">
      <c r="A18" s="293"/>
      <c r="B18" s="347" t="s">
        <v>26</v>
      </c>
      <c r="C18" s="348"/>
      <c r="D18" s="12" t="s">
        <v>44</v>
      </c>
      <c r="E18" s="12" t="s">
        <v>45</v>
      </c>
      <c r="F18" s="12" t="s">
        <v>46</v>
      </c>
      <c r="G18" s="145" t="s">
        <v>47</v>
      </c>
      <c r="H18" s="186" t="s">
        <v>48</v>
      </c>
      <c r="I18" s="164" t="s">
        <v>49</v>
      </c>
      <c r="J18" s="165" t="s">
        <v>27</v>
      </c>
      <c r="K18" s="166" t="s">
        <v>28</v>
      </c>
      <c r="L18" s="190" t="s">
        <v>50</v>
      </c>
      <c r="M18" s="190" t="s">
        <v>51</v>
      </c>
      <c r="N18" s="13" t="s">
        <v>27</v>
      </c>
      <c r="O18" s="13" t="s">
        <v>28</v>
      </c>
      <c r="P18" s="14" t="s">
        <v>29</v>
      </c>
    </row>
    <row r="19" spans="1:16" ht="30.75" customHeight="1" x14ac:dyDescent="0.3">
      <c r="A19" s="18"/>
      <c r="B19" s="15" t="s">
        <v>30</v>
      </c>
      <c r="C19" s="332" t="s">
        <v>104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40">
        <v>523679.85169060214</v>
      </c>
    </row>
    <row r="20" spans="1:16" ht="30.75" customHeight="1" x14ac:dyDescent="0.3">
      <c r="A20" s="18"/>
      <c r="B20" s="15" t="s">
        <v>53</v>
      </c>
      <c r="C20" s="332" t="s">
        <v>105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40">
        <v>48398.677831379995</v>
      </c>
    </row>
    <row r="21" spans="1:16" ht="41.4" x14ac:dyDescent="0.3">
      <c r="A21" s="18"/>
      <c r="B21" s="350" t="s">
        <v>106</v>
      </c>
      <c r="C21" s="351"/>
      <c r="D21" s="93" t="s">
        <v>60</v>
      </c>
      <c r="E21" s="5">
        <v>87700</v>
      </c>
      <c r="F21" s="36" t="s">
        <v>107</v>
      </c>
      <c r="G21" s="146">
        <v>381.03</v>
      </c>
      <c r="H21" s="5" t="s">
        <v>103</v>
      </c>
      <c r="I21" s="37">
        <v>51.8</v>
      </c>
      <c r="J21" s="38">
        <v>15.77</v>
      </c>
      <c r="K21" s="167">
        <v>36.03</v>
      </c>
      <c r="L21" s="62">
        <v>0.22689999999999999</v>
      </c>
      <c r="M21" s="31">
        <v>63.553419999999996</v>
      </c>
      <c r="N21" s="32">
        <v>7372.2495993900002</v>
      </c>
      <c r="O21" s="32">
        <v>16843.510023209998</v>
      </c>
      <c r="P21" s="30">
        <v>24215.759622599999</v>
      </c>
    </row>
    <row r="22" spans="1:16" ht="27.6" x14ac:dyDescent="0.3">
      <c r="A22" s="18"/>
      <c r="B22" s="350" t="s">
        <v>108</v>
      </c>
      <c r="C22" s="351"/>
      <c r="D22" s="96" t="s">
        <v>60</v>
      </c>
      <c r="E22" s="5">
        <v>94964</v>
      </c>
      <c r="F22" s="36" t="s">
        <v>729</v>
      </c>
      <c r="G22" s="146">
        <v>8.0299999999999994</v>
      </c>
      <c r="H22" s="5" t="s">
        <v>730</v>
      </c>
      <c r="I22" s="65">
        <v>443.28</v>
      </c>
      <c r="J22" s="73">
        <v>72.849999999999994</v>
      </c>
      <c r="K22" s="169">
        <v>370.43</v>
      </c>
      <c r="L22" s="181">
        <v>0.22689999999999999</v>
      </c>
      <c r="M22" s="73">
        <v>543.860232</v>
      </c>
      <c r="N22" s="232">
        <v>717.71870994999983</v>
      </c>
      <c r="O22" s="232">
        <v>3649.4789530099997</v>
      </c>
      <c r="P22" s="30">
        <v>4367.1976629599994</v>
      </c>
    </row>
    <row r="23" spans="1:16" ht="14.4" x14ac:dyDescent="0.3">
      <c r="A23" s="18"/>
      <c r="B23" s="350" t="s">
        <v>731</v>
      </c>
      <c r="C23" s="351"/>
      <c r="D23" s="96" t="s">
        <v>60</v>
      </c>
      <c r="E23" s="5">
        <v>92801</v>
      </c>
      <c r="F23" s="36" t="s">
        <v>732</v>
      </c>
      <c r="G23" s="146">
        <v>296.58</v>
      </c>
      <c r="H23" s="5" t="s">
        <v>733</v>
      </c>
      <c r="I23" s="65">
        <v>10.25</v>
      </c>
      <c r="J23" s="73">
        <v>0.82</v>
      </c>
      <c r="K23" s="169">
        <v>9.43</v>
      </c>
      <c r="L23" s="181">
        <v>0.22689999999999999</v>
      </c>
      <c r="M23" s="73">
        <v>12.575725</v>
      </c>
      <c r="N23" s="232">
        <v>298.37668163999996</v>
      </c>
      <c r="O23" s="232">
        <v>3431.3318388599996</v>
      </c>
      <c r="P23" s="30">
        <v>3729.7085204999994</v>
      </c>
    </row>
    <row r="24" spans="1:16" ht="14.4" x14ac:dyDescent="0.3">
      <c r="A24" s="18"/>
      <c r="B24" s="350" t="s">
        <v>734</v>
      </c>
      <c r="C24" s="351"/>
      <c r="D24" s="96" t="s">
        <v>735</v>
      </c>
      <c r="E24" s="5" t="s">
        <v>736</v>
      </c>
      <c r="F24" s="294" t="s">
        <v>737</v>
      </c>
      <c r="G24" s="146">
        <v>9.09</v>
      </c>
      <c r="H24" s="5" t="s">
        <v>730</v>
      </c>
      <c r="I24" s="65">
        <v>1286.3999999999999</v>
      </c>
      <c r="J24" s="73">
        <v>16.29</v>
      </c>
      <c r="K24" s="169">
        <v>1270.1099999999999</v>
      </c>
      <c r="L24" s="181">
        <v>0.22689999999999999</v>
      </c>
      <c r="M24" s="73">
        <v>1578.2841599999997</v>
      </c>
      <c r="N24" s="232">
        <v>181.67456708999998</v>
      </c>
      <c r="O24" s="232">
        <v>14164.92844731</v>
      </c>
      <c r="P24" s="30">
        <v>14346.6030144</v>
      </c>
    </row>
    <row r="25" spans="1:16" ht="27.6" x14ac:dyDescent="0.3">
      <c r="A25" s="18"/>
      <c r="B25" s="350" t="s">
        <v>738</v>
      </c>
      <c r="C25" s="351"/>
      <c r="D25" s="93" t="s">
        <v>60</v>
      </c>
      <c r="E25" s="3">
        <v>98575</v>
      </c>
      <c r="F25" s="28" t="s">
        <v>109</v>
      </c>
      <c r="G25" s="47">
        <v>11.97</v>
      </c>
      <c r="H25" s="3" t="s">
        <v>110</v>
      </c>
      <c r="I25" s="168">
        <v>118.44</v>
      </c>
      <c r="J25" s="31">
        <v>66.260000000000005</v>
      </c>
      <c r="K25" s="167">
        <v>52.18</v>
      </c>
      <c r="L25" s="62">
        <v>0.22689999999999999</v>
      </c>
      <c r="M25" s="31">
        <v>145.31403599999999</v>
      </c>
      <c r="N25" s="32">
        <v>973.09389618000023</v>
      </c>
      <c r="O25" s="32">
        <v>766.31511474000013</v>
      </c>
      <c r="P25" s="30">
        <v>1739.4090109200004</v>
      </c>
    </row>
    <row r="26" spans="1:16" ht="30.75" customHeight="1" x14ac:dyDescent="0.3">
      <c r="A26" s="18"/>
      <c r="B26" s="15" t="s">
        <v>59</v>
      </c>
      <c r="C26" s="332" t="s">
        <v>111</v>
      </c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72"/>
      <c r="P26" s="40">
        <v>156330.72520630754</v>
      </c>
    </row>
    <row r="27" spans="1:16" ht="52.5" customHeight="1" x14ac:dyDescent="0.3">
      <c r="A27" s="18"/>
      <c r="B27" s="350" t="s">
        <v>112</v>
      </c>
      <c r="C27" s="351"/>
      <c r="D27" s="93" t="s">
        <v>60</v>
      </c>
      <c r="E27" s="3">
        <v>103322</v>
      </c>
      <c r="F27" s="28" t="s">
        <v>739</v>
      </c>
      <c r="G27" s="47">
        <v>48.48</v>
      </c>
      <c r="H27" s="5" t="s">
        <v>74</v>
      </c>
      <c r="I27" s="65">
        <v>61.290000000000006</v>
      </c>
      <c r="J27" s="170">
        <v>20.55</v>
      </c>
      <c r="K27" s="60">
        <v>40.74</v>
      </c>
      <c r="L27" s="62">
        <v>0.22689999999999999</v>
      </c>
      <c r="M27" s="60">
        <v>75.196701000000004</v>
      </c>
      <c r="N27" s="131">
        <v>1222.3163015999999</v>
      </c>
      <c r="O27" s="131">
        <v>2423.21976288</v>
      </c>
      <c r="P27" s="30">
        <v>3645.5360644799998</v>
      </c>
    </row>
    <row r="28" spans="1:16" ht="52.5" customHeight="1" x14ac:dyDescent="0.3">
      <c r="A28" s="18"/>
      <c r="B28" s="350" t="s">
        <v>114</v>
      </c>
      <c r="C28" s="351"/>
      <c r="D28" s="93" t="s">
        <v>60</v>
      </c>
      <c r="E28" s="3">
        <v>103324</v>
      </c>
      <c r="F28" s="28" t="s">
        <v>740</v>
      </c>
      <c r="G28" s="47">
        <v>86.72</v>
      </c>
      <c r="H28" s="5" t="s">
        <v>74</v>
      </c>
      <c r="I28" s="170">
        <v>82.58</v>
      </c>
      <c r="J28" s="170">
        <v>29.68</v>
      </c>
      <c r="K28" s="60">
        <v>52.9</v>
      </c>
      <c r="L28" s="62">
        <v>0.22689999999999999</v>
      </c>
      <c r="M28" s="60">
        <v>101.317402</v>
      </c>
      <c r="N28" s="131">
        <v>3157.85607424</v>
      </c>
      <c r="O28" s="131">
        <v>5628.3890271999999</v>
      </c>
      <c r="P28" s="30">
        <v>8786.2451014399994</v>
      </c>
    </row>
    <row r="29" spans="1:16" ht="52.5" customHeight="1" x14ac:dyDescent="0.3">
      <c r="A29" s="18"/>
      <c r="B29" s="350" t="s">
        <v>116</v>
      </c>
      <c r="C29" s="351"/>
      <c r="D29" s="93" t="s">
        <v>60</v>
      </c>
      <c r="E29" s="3">
        <v>87879</v>
      </c>
      <c r="F29" s="28" t="s">
        <v>741</v>
      </c>
      <c r="G29" s="47">
        <v>196.86</v>
      </c>
      <c r="H29" s="5" t="s">
        <v>74</v>
      </c>
      <c r="I29" s="170">
        <v>4.71</v>
      </c>
      <c r="J29" s="170">
        <v>2.4500000000000002</v>
      </c>
      <c r="K29" s="60">
        <v>2.2599999999999998</v>
      </c>
      <c r="L29" s="62">
        <v>0.22689999999999999</v>
      </c>
      <c r="M29" s="60">
        <v>5.7786989999999996</v>
      </c>
      <c r="N29" s="131">
        <v>591.74245830000007</v>
      </c>
      <c r="O29" s="131">
        <v>545.85222683999996</v>
      </c>
      <c r="P29" s="30">
        <v>1137.5946851399999</v>
      </c>
    </row>
    <row r="30" spans="1:16" ht="52.5" customHeight="1" x14ac:dyDescent="0.3">
      <c r="A30" s="18"/>
      <c r="B30" s="350" t="s">
        <v>118</v>
      </c>
      <c r="C30" s="351"/>
      <c r="D30" s="93" t="s">
        <v>60</v>
      </c>
      <c r="E30" s="3">
        <v>87825</v>
      </c>
      <c r="F30" s="28" t="s">
        <v>742</v>
      </c>
      <c r="G30" s="47">
        <v>196.86</v>
      </c>
      <c r="H30" s="5" t="s">
        <v>74</v>
      </c>
      <c r="I30" s="170">
        <v>78.19</v>
      </c>
      <c r="J30" s="170">
        <v>46.57</v>
      </c>
      <c r="K30" s="60">
        <v>31.62</v>
      </c>
      <c r="L30" s="62">
        <v>0.22689999999999999</v>
      </c>
      <c r="M30" s="60">
        <v>95.931310999999994</v>
      </c>
      <c r="N30" s="131">
        <v>11247.937258380001</v>
      </c>
      <c r="O30" s="131">
        <v>7637.100625080001</v>
      </c>
      <c r="P30" s="30">
        <v>18885.037883460001</v>
      </c>
    </row>
    <row r="31" spans="1:16" ht="52.5" customHeight="1" x14ac:dyDescent="0.3">
      <c r="A31" s="18"/>
      <c r="B31" s="350" t="s">
        <v>120</v>
      </c>
      <c r="C31" s="351"/>
      <c r="D31" s="93" t="s">
        <v>60</v>
      </c>
      <c r="E31" s="3">
        <v>93188</v>
      </c>
      <c r="F31" s="28" t="s">
        <v>743</v>
      </c>
      <c r="G31" s="47">
        <v>4</v>
      </c>
      <c r="H31" s="5" t="s">
        <v>110</v>
      </c>
      <c r="I31" s="170">
        <v>101.65</v>
      </c>
      <c r="J31" s="170">
        <v>17.399999999999999</v>
      </c>
      <c r="K31" s="170">
        <v>84.25</v>
      </c>
      <c r="L31" s="62">
        <v>0.22689999999999999</v>
      </c>
      <c r="M31" s="60">
        <v>124.71438500000001</v>
      </c>
      <c r="N31" s="131">
        <v>85.392239999999987</v>
      </c>
      <c r="O31" s="131">
        <v>413.46530000000001</v>
      </c>
      <c r="P31" s="30">
        <v>498.85753999999997</v>
      </c>
    </row>
    <row r="32" spans="1:16" ht="52.5" customHeight="1" x14ac:dyDescent="0.3">
      <c r="A32" s="18"/>
      <c r="B32" s="350" t="s">
        <v>744</v>
      </c>
      <c r="C32" s="351"/>
      <c r="D32" s="93" t="s">
        <v>121</v>
      </c>
      <c r="E32" s="3" t="s">
        <v>122</v>
      </c>
      <c r="F32" s="28" t="s">
        <v>745</v>
      </c>
      <c r="G32" s="47">
        <v>358.12</v>
      </c>
      <c r="H32" s="5" t="s">
        <v>74</v>
      </c>
      <c r="I32" s="65">
        <v>126.540756</v>
      </c>
      <c r="J32" s="73">
        <v>24.537040000000001</v>
      </c>
      <c r="K32" s="169">
        <v>102.003716</v>
      </c>
      <c r="L32" s="62">
        <v>0.22689999999999999</v>
      </c>
      <c r="M32" s="60">
        <v>155.25285353640001</v>
      </c>
      <c r="N32" s="131">
        <v>10781.02152593312</v>
      </c>
      <c r="O32" s="131">
        <v>44818.130382522446</v>
      </c>
      <c r="P32" s="30">
        <v>55599.151908455562</v>
      </c>
    </row>
    <row r="33" spans="1:16" ht="52.5" customHeight="1" x14ac:dyDescent="0.3">
      <c r="A33" s="18"/>
      <c r="B33" s="350" t="s">
        <v>746</v>
      </c>
      <c r="C33" s="351"/>
      <c r="D33" s="93" t="s">
        <v>60</v>
      </c>
      <c r="E33" s="3">
        <v>96370</v>
      </c>
      <c r="F33" s="28" t="s">
        <v>747</v>
      </c>
      <c r="G33" s="47">
        <v>342.58</v>
      </c>
      <c r="H33" s="5" t="s">
        <v>74</v>
      </c>
      <c r="I33" s="170">
        <v>67</v>
      </c>
      <c r="J33" s="60">
        <v>9.93</v>
      </c>
      <c r="K33" s="101">
        <v>57.07</v>
      </c>
      <c r="L33" s="62">
        <v>0.22689999999999999</v>
      </c>
      <c r="M33" s="60">
        <v>82.202299999999994</v>
      </c>
      <c r="N33" s="131">
        <v>4173.6922218599993</v>
      </c>
      <c r="O33" s="131">
        <v>23987.17171214</v>
      </c>
      <c r="P33" s="30">
        <v>28160.863934000001</v>
      </c>
    </row>
    <row r="34" spans="1:16" ht="52.5" customHeight="1" x14ac:dyDescent="0.3">
      <c r="A34" s="18"/>
      <c r="B34" s="350" t="s">
        <v>748</v>
      </c>
      <c r="C34" s="351"/>
      <c r="D34" s="93" t="s">
        <v>66</v>
      </c>
      <c r="E34" s="3" t="s">
        <v>749</v>
      </c>
      <c r="F34" s="28" t="s">
        <v>750</v>
      </c>
      <c r="G34" s="47">
        <v>67.38</v>
      </c>
      <c r="H34" s="5" t="s">
        <v>74</v>
      </c>
      <c r="I34" s="65">
        <v>237.52599999999998</v>
      </c>
      <c r="J34" s="73">
        <v>17.300999999999998</v>
      </c>
      <c r="K34" s="169">
        <v>220.22499999999999</v>
      </c>
      <c r="L34" s="62">
        <v>0.22689999999999999</v>
      </c>
      <c r="M34" s="60">
        <v>291.4206494</v>
      </c>
      <c r="N34" s="131">
        <v>1430.2480991219998</v>
      </c>
      <c r="O34" s="131">
        <v>18205.675257449999</v>
      </c>
      <c r="P34" s="30">
        <v>19635.923356571999</v>
      </c>
    </row>
    <row r="35" spans="1:16" ht="30" customHeight="1" x14ac:dyDescent="0.3">
      <c r="A35" s="18"/>
      <c r="B35" s="350" t="s">
        <v>751</v>
      </c>
      <c r="C35" s="351"/>
      <c r="D35" s="93" t="s">
        <v>60</v>
      </c>
      <c r="E35" s="3">
        <v>102253</v>
      </c>
      <c r="F35" s="28" t="s">
        <v>752</v>
      </c>
      <c r="G35" s="47">
        <v>19.32</v>
      </c>
      <c r="H35" s="5" t="s">
        <v>74</v>
      </c>
      <c r="I35" s="65">
        <v>842.97</v>
      </c>
      <c r="J35" s="73">
        <v>86.09</v>
      </c>
      <c r="K35" s="169">
        <v>756.88</v>
      </c>
      <c r="L35" s="62">
        <v>0.22689999999999999</v>
      </c>
      <c r="M35" s="60">
        <v>1034.2398929999999</v>
      </c>
      <c r="N35" s="131">
        <v>2040.6522217200002</v>
      </c>
      <c r="O35" s="131">
        <v>17940.862511040003</v>
      </c>
      <c r="P35" s="30">
        <v>19981.514732760003</v>
      </c>
    </row>
    <row r="36" spans="1:16" ht="30.75" customHeight="1" x14ac:dyDescent="0.3">
      <c r="A36" s="18"/>
      <c r="B36" s="15" t="s">
        <v>63</v>
      </c>
      <c r="C36" s="332" t="s">
        <v>753</v>
      </c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72"/>
      <c r="P36" s="40">
        <v>27237.50984740278</v>
      </c>
    </row>
    <row r="37" spans="1:16" ht="42.75" customHeight="1" x14ac:dyDescent="0.3">
      <c r="A37" s="18"/>
      <c r="B37" s="350" t="s">
        <v>125</v>
      </c>
      <c r="C37" s="351"/>
      <c r="D37" s="93" t="s">
        <v>60</v>
      </c>
      <c r="E37" s="3">
        <v>96114</v>
      </c>
      <c r="F37" s="28" t="s">
        <v>754</v>
      </c>
      <c r="G37" s="284">
        <v>98.97</v>
      </c>
      <c r="H37" s="5" t="s">
        <v>103</v>
      </c>
      <c r="I37" s="65">
        <v>78.5</v>
      </c>
      <c r="J37" s="60">
        <v>14.66</v>
      </c>
      <c r="K37" s="101">
        <v>63.84</v>
      </c>
      <c r="L37" s="62">
        <v>0.22689999999999999</v>
      </c>
      <c r="M37" s="60">
        <v>96.31165</v>
      </c>
      <c r="N37" s="131">
        <v>1780.1094553799999</v>
      </c>
      <c r="O37" s="131">
        <v>7751.8545451200007</v>
      </c>
      <c r="P37" s="30">
        <v>9531.9640005000001</v>
      </c>
    </row>
    <row r="38" spans="1:16" ht="47.25" customHeight="1" x14ac:dyDescent="0.3">
      <c r="A38" s="18"/>
      <c r="B38" s="350" t="s">
        <v>127</v>
      </c>
      <c r="C38" s="351"/>
      <c r="D38" s="93" t="s">
        <v>135</v>
      </c>
      <c r="E38" s="3" t="s">
        <v>755</v>
      </c>
      <c r="F38" s="28" t="s">
        <v>756</v>
      </c>
      <c r="G38" s="284">
        <v>14.62</v>
      </c>
      <c r="H38" s="5" t="s">
        <v>103</v>
      </c>
      <c r="I38" s="170">
        <v>85.450009999999992</v>
      </c>
      <c r="J38" s="60">
        <v>19.892399999999999</v>
      </c>
      <c r="K38" s="101">
        <v>65.557609999999997</v>
      </c>
      <c r="L38" s="62">
        <v>0.22689999999999999</v>
      </c>
      <c r="M38" s="60">
        <v>104.838617269</v>
      </c>
      <c r="N38" s="131">
        <v>356.81550888719994</v>
      </c>
      <c r="O38" s="131">
        <v>1175.9250755855799</v>
      </c>
      <c r="P38" s="30">
        <v>1532.7405844727798</v>
      </c>
    </row>
    <row r="39" spans="1:16" ht="58.5" customHeight="1" x14ac:dyDescent="0.3">
      <c r="A39" s="18"/>
      <c r="B39" s="350" t="s">
        <v>757</v>
      </c>
      <c r="C39" s="351"/>
      <c r="D39" s="93" t="s">
        <v>66</v>
      </c>
      <c r="E39" s="3" t="s">
        <v>128</v>
      </c>
      <c r="F39" s="28" t="s">
        <v>758</v>
      </c>
      <c r="G39" s="47">
        <v>16.8</v>
      </c>
      <c r="H39" s="5" t="s">
        <v>103</v>
      </c>
      <c r="I39" s="170">
        <v>157.99</v>
      </c>
      <c r="J39" s="60">
        <v>34.86</v>
      </c>
      <c r="K39" s="101">
        <v>123.13</v>
      </c>
      <c r="L39" s="62">
        <v>0.22689999999999999</v>
      </c>
      <c r="M39" s="60">
        <v>193.83793100000003</v>
      </c>
      <c r="N39" s="131">
        <v>718.53153120000002</v>
      </c>
      <c r="O39" s="131">
        <v>2537.9457096000001</v>
      </c>
      <c r="P39" s="30">
        <v>3256.4772407999999</v>
      </c>
    </row>
    <row r="40" spans="1:16" ht="54.75" customHeight="1" x14ac:dyDescent="0.3">
      <c r="A40" s="18"/>
      <c r="B40" s="350" t="s">
        <v>759</v>
      </c>
      <c r="C40" s="351"/>
      <c r="D40" s="93" t="s">
        <v>66</v>
      </c>
      <c r="E40" s="3" t="s">
        <v>760</v>
      </c>
      <c r="F40" s="28" t="s">
        <v>761</v>
      </c>
      <c r="G40" s="47">
        <v>27.73</v>
      </c>
      <c r="H40" s="5" t="s">
        <v>103</v>
      </c>
      <c r="I40" s="170">
        <v>323.55</v>
      </c>
      <c r="J40" s="60">
        <v>34.86</v>
      </c>
      <c r="K40" s="101">
        <v>288.69</v>
      </c>
      <c r="L40" s="62">
        <v>0.22689999999999999</v>
      </c>
      <c r="M40" s="60">
        <v>396.96349500000002</v>
      </c>
      <c r="N40" s="131">
        <v>1186.00472382</v>
      </c>
      <c r="O40" s="131">
        <v>9821.7929925299995</v>
      </c>
      <c r="P40" s="30">
        <v>11007.79771635</v>
      </c>
    </row>
    <row r="41" spans="1:16" ht="30" customHeight="1" x14ac:dyDescent="0.3">
      <c r="A41" s="18"/>
      <c r="B41" s="350" t="s">
        <v>762</v>
      </c>
      <c r="C41" s="351"/>
      <c r="D41" s="93" t="s">
        <v>66</v>
      </c>
      <c r="E41" s="3" t="s">
        <v>763</v>
      </c>
      <c r="F41" s="36" t="s">
        <v>764</v>
      </c>
      <c r="G41" s="146">
        <v>33.92</v>
      </c>
      <c r="H41" s="5" t="s">
        <v>103</v>
      </c>
      <c r="I41" s="130">
        <v>45.86</v>
      </c>
      <c r="J41" s="262">
        <v>12.56</v>
      </c>
      <c r="K41" s="263">
        <v>33.299999999999997</v>
      </c>
      <c r="L41" s="62">
        <v>0.22689999999999999</v>
      </c>
      <c r="M41" s="60">
        <v>56.265633999999999</v>
      </c>
      <c r="N41" s="131">
        <v>522.70258688000001</v>
      </c>
      <c r="O41" s="131">
        <v>1385.8277183999999</v>
      </c>
      <c r="P41" s="30">
        <v>1908.53030528</v>
      </c>
    </row>
    <row r="42" spans="1:16" ht="30.75" customHeight="1" x14ac:dyDescent="0.3">
      <c r="A42" s="18"/>
      <c r="B42" s="15" t="s">
        <v>65</v>
      </c>
      <c r="C42" s="332" t="s">
        <v>131</v>
      </c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3"/>
      <c r="P42" s="48">
        <v>151435.38815975178</v>
      </c>
    </row>
    <row r="43" spans="1:16" ht="30.75" customHeight="1" x14ac:dyDescent="0.3">
      <c r="A43" s="18"/>
      <c r="B43" s="15" t="s">
        <v>132</v>
      </c>
      <c r="C43" s="332" t="s">
        <v>765</v>
      </c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3"/>
      <c r="P43" s="40">
        <v>99723.67042108177</v>
      </c>
    </row>
    <row r="44" spans="1:16" ht="69" customHeight="1" x14ac:dyDescent="0.3">
      <c r="A44" s="18"/>
      <c r="B44" s="350" t="s">
        <v>134</v>
      </c>
      <c r="C44" s="351"/>
      <c r="D44" s="93" t="s">
        <v>60</v>
      </c>
      <c r="E44" s="3">
        <v>87263</v>
      </c>
      <c r="F44" s="28" t="s">
        <v>766</v>
      </c>
      <c r="G44" s="47">
        <v>76.22</v>
      </c>
      <c r="H44" s="5" t="s">
        <v>103</v>
      </c>
      <c r="I44" s="65">
        <v>154.29</v>
      </c>
      <c r="J44" s="60">
        <v>15.66</v>
      </c>
      <c r="K44" s="101">
        <v>138.63</v>
      </c>
      <c r="L44" s="62">
        <v>0.22689999999999999</v>
      </c>
      <c r="M44" s="60">
        <v>189.29840099999998</v>
      </c>
      <c r="N44" s="131">
        <v>1464.43421988</v>
      </c>
      <c r="O44" s="131">
        <v>12963.88990434</v>
      </c>
      <c r="P44" s="30">
        <v>14428.32412422</v>
      </c>
    </row>
    <row r="45" spans="1:16" ht="46.5" customHeight="1" x14ac:dyDescent="0.3">
      <c r="A45" s="18"/>
      <c r="B45" s="350" t="s">
        <v>138</v>
      </c>
      <c r="C45" s="351"/>
      <c r="D45" s="93" t="s">
        <v>60</v>
      </c>
      <c r="E45" s="3">
        <v>101727</v>
      </c>
      <c r="F45" s="28" t="s">
        <v>767</v>
      </c>
      <c r="G45" s="47">
        <v>279.06</v>
      </c>
      <c r="H45" s="5" t="s">
        <v>103</v>
      </c>
      <c r="I45" s="170">
        <v>194.6</v>
      </c>
      <c r="J45" s="60">
        <v>5.68</v>
      </c>
      <c r="K45" s="101">
        <v>188.92</v>
      </c>
      <c r="L45" s="62">
        <v>0.22689999999999999</v>
      </c>
      <c r="M45" s="60">
        <v>238.75474</v>
      </c>
      <c r="N45" s="131">
        <v>1944.7110955199998</v>
      </c>
      <c r="O45" s="131">
        <v>64682.186648880001</v>
      </c>
      <c r="P45" s="30">
        <v>66626.897744400005</v>
      </c>
    </row>
    <row r="46" spans="1:16" ht="68.25" customHeight="1" x14ac:dyDescent="0.3">
      <c r="A46" s="18"/>
      <c r="B46" s="350" t="s">
        <v>140</v>
      </c>
      <c r="C46" s="351"/>
      <c r="D46" s="93" t="s">
        <v>66</v>
      </c>
      <c r="E46" s="3" t="s">
        <v>768</v>
      </c>
      <c r="F46" s="28" t="s">
        <v>769</v>
      </c>
      <c r="G46" s="47">
        <v>73.56</v>
      </c>
      <c r="H46" s="5" t="s">
        <v>103</v>
      </c>
      <c r="I46" s="170">
        <v>182.63584</v>
      </c>
      <c r="J46" s="60">
        <v>26.440839999999998</v>
      </c>
      <c r="K46" s="101">
        <v>156.19499999999999</v>
      </c>
      <c r="L46" s="62">
        <v>0.22689999999999999</v>
      </c>
      <c r="M46" s="60">
        <v>224.075912096</v>
      </c>
      <c r="N46" s="131">
        <v>2386.3060108017603</v>
      </c>
      <c r="O46" s="131">
        <v>14096.718082979998</v>
      </c>
      <c r="P46" s="30">
        <v>16483.024093781758</v>
      </c>
    </row>
    <row r="47" spans="1:16" ht="41.25" customHeight="1" x14ac:dyDescent="0.3">
      <c r="A47" s="18"/>
      <c r="B47" s="350" t="s">
        <v>770</v>
      </c>
      <c r="C47" s="351"/>
      <c r="D47" s="94" t="s">
        <v>60</v>
      </c>
      <c r="E47" s="3">
        <v>98671</v>
      </c>
      <c r="F47" s="28" t="s">
        <v>771</v>
      </c>
      <c r="G47" s="47">
        <v>4.17</v>
      </c>
      <c r="H47" s="5" t="s">
        <v>103</v>
      </c>
      <c r="I47" s="170">
        <v>427.15999999999997</v>
      </c>
      <c r="J47" s="60">
        <v>43.39</v>
      </c>
      <c r="K47" s="101">
        <v>383.77</v>
      </c>
      <c r="L47" s="62">
        <v>0.22689999999999999</v>
      </c>
      <c r="M47" s="60">
        <v>524.08260399999995</v>
      </c>
      <c r="N47" s="131">
        <v>221.99074647</v>
      </c>
      <c r="O47" s="131">
        <v>1963.4337122099998</v>
      </c>
      <c r="P47" s="30">
        <v>2185.42445868</v>
      </c>
    </row>
    <row r="48" spans="1:16" ht="30.75" customHeight="1" x14ac:dyDescent="0.3">
      <c r="A48" s="18"/>
      <c r="B48" s="15" t="s">
        <v>142</v>
      </c>
      <c r="C48" s="332" t="s">
        <v>772</v>
      </c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40">
        <v>18516.137026780001</v>
      </c>
    </row>
    <row r="49" spans="1:16" ht="41.4" x14ac:dyDescent="0.3">
      <c r="A49" s="18"/>
      <c r="B49" s="350" t="s">
        <v>144</v>
      </c>
      <c r="C49" s="351"/>
      <c r="D49" s="94" t="s">
        <v>135</v>
      </c>
      <c r="E49" s="3" t="s">
        <v>145</v>
      </c>
      <c r="F49" s="28" t="s">
        <v>773</v>
      </c>
      <c r="G49" s="47">
        <v>83.77</v>
      </c>
      <c r="H49" s="5" t="s">
        <v>103</v>
      </c>
      <c r="I49" s="37">
        <v>122.06</v>
      </c>
      <c r="J49" s="31">
        <v>32.159999999999997</v>
      </c>
      <c r="K49" s="167">
        <v>89.9</v>
      </c>
      <c r="L49" s="62">
        <v>0.22689999999999999</v>
      </c>
      <c r="M49" s="31">
        <v>149.755414</v>
      </c>
      <c r="N49" s="32">
        <v>3305.3216020799991</v>
      </c>
      <c r="O49" s="32">
        <v>9239.6894287000014</v>
      </c>
      <c r="P49" s="30">
        <v>12545.011030780001</v>
      </c>
    </row>
    <row r="50" spans="1:16" ht="44.25" customHeight="1" x14ac:dyDescent="0.3">
      <c r="A50" s="18"/>
      <c r="B50" s="350" t="s">
        <v>147</v>
      </c>
      <c r="C50" s="351"/>
      <c r="D50" s="94" t="s">
        <v>60</v>
      </c>
      <c r="E50" s="3">
        <v>104615</v>
      </c>
      <c r="F50" s="28" t="s">
        <v>774</v>
      </c>
      <c r="G50" s="47">
        <v>13.92</v>
      </c>
      <c r="H50" s="5" t="s">
        <v>103</v>
      </c>
      <c r="I50" s="65">
        <v>221.22</v>
      </c>
      <c r="J50" s="60">
        <v>32.869999999999997</v>
      </c>
      <c r="K50" s="101">
        <v>188.35</v>
      </c>
      <c r="L50" s="62">
        <v>0.22689999999999999</v>
      </c>
      <c r="M50" s="60">
        <v>271.41481799999997</v>
      </c>
      <c r="N50" s="131">
        <v>561.36858575999997</v>
      </c>
      <c r="O50" s="131">
        <v>3216.7256807999997</v>
      </c>
      <c r="P50" s="30">
        <v>3778.0942665599996</v>
      </c>
    </row>
    <row r="51" spans="1:16" ht="44.25" customHeight="1" x14ac:dyDescent="0.3">
      <c r="A51" s="18"/>
      <c r="B51" s="350" t="s">
        <v>775</v>
      </c>
      <c r="C51" s="351"/>
      <c r="D51" s="94" t="s">
        <v>60</v>
      </c>
      <c r="E51" s="3">
        <v>104615</v>
      </c>
      <c r="F51" s="28" t="s">
        <v>776</v>
      </c>
      <c r="G51" s="47">
        <v>8.08</v>
      </c>
      <c r="H51" s="5" t="s">
        <v>103</v>
      </c>
      <c r="I51" s="65">
        <v>221.22</v>
      </c>
      <c r="J51" s="60">
        <v>32.869999999999997</v>
      </c>
      <c r="K51" s="101">
        <v>188.35</v>
      </c>
      <c r="L51" s="62">
        <v>0.22689999999999999</v>
      </c>
      <c r="M51" s="60">
        <v>271.41481799999997</v>
      </c>
      <c r="N51" s="131">
        <v>325.85188023999996</v>
      </c>
      <c r="O51" s="131">
        <v>1867.1798492</v>
      </c>
      <c r="P51" s="30">
        <v>2193.0317294400002</v>
      </c>
    </row>
    <row r="52" spans="1:16" ht="30.75" customHeight="1" x14ac:dyDescent="0.3">
      <c r="A52" s="18"/>
      <c r="B52" s="15" t="s">
        <v>150</v>
      </c>
      <c r="C52" s="332" t="s">
        <v>777</v>
      </c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40">
        <v>2802.3500210000002</v>
      </c>
    </row>
    <row r="53" spans="1:16" ht="43.5" customHeight="1" x14ac:dyDescent="0.3">
      <c r="A53" s="18"/>
      <c r="B53" s="350" t="s">
        <v>152</v>
      </c>
      <c r="C53" s="351"/>
      <c r="D53" s="93" t="s">
        <v>66</v>
      </c>
      <c r="E53" s="3" t="s">
        <v>778</v>
      </c>
      <c r="F53" s="28" t="s">
        <v>779</v>
      </c>
      <c r="G53" s="47">
        <v>1</v>
      </c>
      <c r="H53" s="5" t="s">
        <v>780</v>
      </c>
      <c r="I53" s="65">
        <v>2284.09</v>
      </c>
      <c r="J53" s="60">
        <v>115.34</v>
      </c>
      <c r="K53" s="101">
        <v>2168.75</v>
      </c>
      <c r="L53" s="62">
        <v>0.22689999999999999</v>
      </c>
      <c r="M53" s="60">
        <v>2802.3500210000002</v>
      </c>
      <c r="N53" s="131">
        <v>141.51064600000001</v>
      </c>
      <c r="O53" s="131">
        <v>2660.839375</v>
      </c>
      <c r="P53" s="30">
        <v>2802.3500210000002</v>
      </c>
    </row>
    <row r="54" spans="1:16" ht="30.75" customHeight="1" x14ac:dyDescent="0.3">
      <c r="A54" s="18"/>
      <c r="B54" s="15" t="s">
        <v>153</v>
      </c>
      <c r="C54" s="332" t="s">
        <v>154</v>
      </c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40">
        <v>22306.48863779</v>
      </c>
    </row>
    <row r="55" spans="1:16" ht="48.75" customHeight="1" x14ac:dyDescent="0.3">
      <c r="A55" s="18"/>
      <c r="B55" s="350" t="s">
        <v>155</v>
      </c>
      <c r="C55" s="351"/>
      <c r="D55" s="93" t="s">
        <v>66</v>
      </c>
      <c r="E55" s="3" t="s">
        <v>781</v>
      </c>
      <c r="F55" s="28" t="s">
        <v>782</v>
      </c>
      <c r="G55" s="47">
        <v>196.93</v>
      </c>
      <c r="H55" s="3" t="s">
        <v>110</v>
      </c>
      <c r="I55" s="65">
        <v>84.88</v>
      </c>
      <c r="J55" s="60">
        <v>4.66</v>
      </c>
      <c r="K55" s="101">
        <v>80.22</v>
      </c>
      <c r="L55" s="62">
        <v>0.22689999999999999</v>
      </c>
      <c r="M55" s="60">
        <v>104.13927199999999</v>
      </c>
      <c r="N55" s="131">
        <v>1125.91852322</v>
      </c>
      <c r="O55" s="131">
        <v>19382.22831174</v>
      </c>
      <c r="P55" s="30">
        <v>20508.14683496</v>
      </c>
    </row>
    <row r="56" spans="1:16" ht="39.75" customHeight="1" x14ac:dyDescent="0.3">
      <c r="A56" s="18"/>
      <c r="B56" s="350" t="s">
        <v>783</v>
      </c>
      <c r="C56" s="351"/>
      <c r="D56" s="93" t="s">
        <v>66</v>
      </c>
      <c r="E56" s="3" t="s">
        <v>784</v>
      </c>
      <c r="F56" s="28" t="s">
        <v>785</v>
      </c>
      <c r="G56" s="47" t="s">
        <v>786</v>
      </c>
      <c r="H56" s="5" t="s">
        <v>74</v>
      </c>
      <c r="I56" s="37">
        <v>857.17000000000007</v>
      </c>
      <c r="J56" s="31">
        <v>78.069999999999993</v>
      </c>
      <c r="K56" s="167">
        <v>779.1</v>
      </c>
      <c r="L56" s="62">
        <v>0.22689999999999999</v>
      </c>
      <c r="M56" s="31">
        <v>1051.661873</v>
      </c>
      <c r="N56" s="32">
        <v>163.79078192999998</v>
      </c>
      <c r="O56" s="32">
        <v>1634.5510208999999</v>
      </c>
      <c r="P56" s="30">
        <v>1798.3418028299998</v>
      </c>
    </row>
    <row r="57" spans="1:16" ht="30.75" customHeight="1" x14ac:dyDescent="0.3">
      <c r="A57" s="18"/>
      <c r="B57" s="15" t="s">
        <v>159</v>
      </c>
      <c r="C57" s="332" t="s">
        <v>160</v>
      </c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40">
        <v>8086.7420531000007</v>
      </c>
    </row>
    <row r="58" spans="1:16" ht="55.2" x14ac:dyDescent="0.3">
      <c r="A58" s="18"/>
      <c r="B58" s="350" t="s">
        <v>161</v>
      </c>
      <c r="C58" s="351"/>
      <c r="D58" s="96" t="s">
        <v>135</v>
      </c>
      <c r="E58" s="5" t="s">
        <v>787</v>
      </c>
      <c r="F58" s="36" t="s">
        <v>788</v>
      </c>
      <c r="G58" s="146">
        <v>7</v>
      </c>
      <c r="H58" s="5" t="s">
        <v>103</v>
      </c>
      <c r="I58" s="65">
        <v>138.63</v>
      </c>
      <c r="J58" s="65">
        <v>0</v>
      </c>
      <c r="K58" s="65">
        <v>138.63</v>
      </c>
      <c r="L58" s="181">
        <v>0.22689999999999999</v>
      </c>
      <c r="M58" s="73">
        <v>170.08514700000001</v>
      </c>
      <c r="N58" s="232">
        <v>0</v>
      </c>
      <c r="O58" s="232">
        <v>1190.596029</v>
      </c>
      <c r="P58" s="30">
        <v>1190.596029</v>
      </c>
    </row>
    <row r="59" spans="1:16" ht="38.25" customHeight="1" x14ac:dyDescent="0.3">
      <c r="A59" s="18"/>
      <c r="B59" s="350" t="s">
        <v>162</v>
      </c>
      <c r="C59" s="351"/>
      <c r="D59" s="96" t="s">
        <v>135</v>
      </c>
      <c r="E59" s="5" t="s">
        <v>789</v>
      </c>
      <c r="F59" s="36" t="s">
        <v>790</v>
      </c>
      <c r="G59" s="146">
        <v>14</v>
      </c>
      <c r="H59" s="5" t="s">
        <v>103</v>
      </c>
      <c r="I59" s="65">
        <v>188.92</v>
      </c>
      <c r="J59" s="65">
        <v>0</v>
      </c>
      <c r="K59" s="65">
        <v>188.92</v>
      </c>
      <c r="L59" s="181">
        <v>0.22689999999999999</v>
      </c>
      <c r="M59" s="73">
        <v>231.78594799999999</v>
      </c>
      <c r="N59" s="232">
        <v>0</v>
      </c>
      <c r="O59" s="232">
        <v>3245.0032719999999</v>
      </c>
      <c r="P59" s="30">
        <v>3245.0032719999999</v>
      </c>
    </row>
    <row r="60" spans="1:16" ht="38.25" customHeight="1" x14ac:dyDescent="0.3">
      <c r="A60" s="18"/>
      <c r="B60" s="350" t="s">
        <v>791</v>
      </c>
      <c r="C60" s="351"/>
      <c r="D60" s="96" t="s">
        <v>66</v>
      </c>
      <c r="E60" s="5" t="s">
        <v>792</v>
      </c>
      <c r="F60" s="36" t="s">
        <v>793</v>
      </c>
      <c r="G60" s="146">
        <v>7</v>
      </c>
      <c r="H60" s="5" t="s">
        <v>103</v>
      </c>
      <c r="I60" s="65">
        <v>156.19499999999999</v>
      </c>
      <c r="J60" s="65">
        <v>0</v>
      </c>
      <c r="K60" s="65">
        <v>156.19499999999999</v>
      </c>
      <c r="L60" s="181">
        <v>0.22689999999999999</v>
      </c>
      <c r="M60" s="73">
        <v>191.63564549999998</v>
      </c>
      <c r="N60" s="232">
        <v>0</v>
      </c>
      <c r="O60" s="232">
        <v>1341.4495184999998</v>
      </c>
      <c r="P60" s="30">
        <v>1341.4495184999998</v>
      </c>
    </row>
    <row r="61" spans="1:16" ht="62.25" customHeight="1" x14ac:dyDescent="0.3">
      <c r="A61" s="18"/>
      <c r="B61" s="350" t="s">
        <v>794</v>
      </c>
      <c r="C61" s="351"/>
      <c r="D61" s="111" t="s">
        <v>135</v>
      </c>
      <c r="E61" s="5" t="s">
        <v>795</v>
      </c>
      <c r="F61" s="36" t="s">
        <v>796</v>
      </c>
      <c r="G61" s="146">
        <v>12.56</v>
      </c>
      <c r="H61" s="5" t="s">
        <v>103</v>
      </c>
      <c r="I61" s="65">
        <v>89.9</v>
      </c>
      <c r="J61" s="73">
        <v>0</v>
      </c>
      <c r="K61" s="169">
        <v>89.9</v>
      </c>
      <c r="L61" s="181">
        <v>0.22689999999999999</v>
      </c>
      <c r="M61" s="73">
        <v>110.29831000000001</v>
      </c>
      <c r="N61" s="232">
        <v>0</v>
      </c>
      <c r="O61" s="232">
        <v>1385.3467736000002</v>
      </c>
      <c r="P61" s="30">
        <v>1385.3467736000002</v>
      </c>
    </row>
    <row r="62" spans="1:16" ht="62.25" customHeight="1" x14ac:dyDescent="0.3">
      <c r="A62" s="18"/>
      <c r="B62" s="350" t="s">
        <v>797</v>
      </c>
      <c r="C62" s="351"/>
      <c r="D62" s="96" t="s">
        <v>135</v>
      </c>
      <c r="E62" s="5" t="s">
        <v>798</v>
      </c>
      <c r="F62" s="36" t="s">
        <v>799</v>
      </c>
      <c r="G62" s="146">
        <v>2</v>
      </c>
      <c r="H62" s="5" t="s">
        <v>103</v>
      </c>
      <c r="I62" s="65">
        <v>188.35</v>
      </c>
      <c r="J62" s="73">
        <v>0</v>
      </c>
      <c r="K62" s="169">
        <v>188.35</v>
      </c>
      <c r="L62" s="181">
        <v>0.22689999999999999</v>
      </c>
      <c r="M62" s="73">
        <v>231.08661499999999</v>
      </c>
      <c r="N62" s="232">
        <v>0</v>
      </c>
      <c r="O62" s="232">
        <v>462.17322999999999</v>
      </c>
      <c r="P62" s="30">
        <v>462.17322999999999</v>
      </c>
    </row>
    <row r="63" spans="1:16" ht="38.25" customHeight="1" x14ac:dyDescent="0.3">
      <c r="A63" s="18"/>
      <c r="B63" s="350" t="s">
        <v>800</v>
      </c>
      <c r="C63" s="351"/>
      <c r="D63" s="96" t="s">
        <v>135</v>
      </c>
      <c r="E63" s="5" t="s">
        <v>798</v>
      </c>
      <c r="F63" s="36" t="s">
        <v>801</v>
      </c>
      <c r="G63" s="146">
        <v>2</v>
      </c>
      <c r="H63" s="5" t="s">
        <v>103</v>
      </c>
      <c r="I63" s="65">
        <v>188.35</v>
      </c>
      <c r="J63" s="73">
        <v>0</v>
      </c>
      <c r="K63" s="169">
        <v>188.35</v>
      </c>
      <c r="L63" s="181">
        <v>0.22689999999999999</v>
      </c>
      <c r="M63" s="73">
        <v>231.08661499999999</v>
      </c>
      <c r="N63" s="232">
        <v>0</v>
      </c>
      <c r="O63" s="232">
        <v>462.17322999999999</v>
      </c>
      <c r="P63" s="30">
        <v>462.17322999999999</v>
      </c>
    </row>
    <row r="64" spans="1:16" ht="30.75" customHeight="1" x14ac:dyDescent="0.3">
      <c r="A64" s="18"/>
      <c r="B64" s="15" t="s">
        <v>69</v>
      </c>
      <c r="C64" s="332" t="s">
        <v>163</v>
      </c>
      <c r="D64" s="333"/>
      <c r="E64" s="333"/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48">
        <v>46423.20332257</v>
      </c>
    </row>
    <row r="65" spans="1:16" ht="30.75" customHeight="1" x14ac:dyDescent="0.3">
      <c r="A65" s="18"/>
      <c r="B65" s="15" t="s">
        <v>164</v>
      </c>
      <c r="C65" s="332" t="s">
        <v>165</v>
      </c>
      <c r="D65" s="377"/>
      <c r="E65" s="377"/>
      <c r="F65" s="377"/>
      <c r="G65" s="333"/>
      <c r="H65" s="333"/>
      <c r="I65" s="333"/>
      <c r="J65" s="333"/>
      <c r="K65" s="333"/>
      <c r="L65" s="333"/>
      <c r="M65" s="333"/>
      <c r="N65" s="333"/>
      <c r="O65" s="333"/>
      <c r="P65" s="40">
        <v>28481.75386257</v>
      </c>
    </row>
    <row r="66" spans="1:16" ht="30.75" customHeight="1" x14ac:dyDescent="0.3">
      <c r="A66" s="18"/>
      <c r="B66" s="350" t="s">
        <v>166</v>
      </c>
      <c r="C66" s="375"/>
      <c r="D66" s="111" t="s">
        <v>60</v>
      </c>
      <c r="E66" s="3">
        <v>88485</v>
      </c>
      <c r="F66" s="71" t="s">
        <v>167</v>
      </c>
      <c r="G66" s="299">
        <v>583.13</v>
      </c>
      <c r="H66" s="3" t="s">
        <v>103</v>
      </c>
      <c r="I66" s="170">
        <v>4.4700000000000006</v>
      </c>
      <c r="J66" s="170">
        <v>2.02</v>
      </c>
      <c r="K66" s="170">
        <v>2.4500000000000002</v>
      </c>
      <c r="L66" s="62">
        <v>0.22689999999999999</v>
      </c>
      <c r="M66" s="31">
        <v>5.4842430000000011</v>
      </c>
      <c r="N66" s="32">
        <v>1445.19323794</v>
      </c>
      <c r="O66" s="32">
        <v>1752.8333826500002</v>
      </c>
      <c r="P66" s="30">
        <v>3198.0266205900002</v>
      </c>
    </row>
    <row r="67" spans="1:16" ht="30.75" customHeight="1" x14ac:dyDescent="0.3">
      <c r="A67" s="18"/>
      <c r="B67" s="350" t="s">
        <v>168</v>
      </c>
      <c r="C67" s="375"/>
      <c r="D67" s="111" t="s">
        <v>60</v>
      </c>
      <c r="E67" s="3">
        <v>88497</v>
      </c>
      <c r="F67" s="71" t="s">
        <v>169</v>
      </c>
      <c r="G67" s="299">
        <v>583.13</v>
      </c>
      <c r="H67" s="3" t="s">
        <v>103</v>
      </c>
      <c r="I67" s="170">
        <v>22.090000000000003</v>
      </c>
      <c r="J67" s="170">
        <v>10.96</v>
      </c>
      <c r="K67" s="170">
        <v>11.13</v>
      </c>
      <c r="L67" s="62">
        <v>0.22689999999999999</v>
      </c>
      <c r="M67" s="31">
        <v>27.102221000000004</v>
      </c>
      <c r="N67" s="32">
        <v>7841.2464791200009</v>
      </c>
      <c r="O67" s="32">
        <v>7962.8716526100006</v>
      </c>
      <c r="P67" s="30">
        <v>15804.118131730002</v>
      </c>
    </row>
    <row r="68" spans="1:16" ht="41.4" x14ac:dyDescent="0.3">
      <c r="A68" s="18"/>
      <c r="B68" s="350" t="s">
        <v>170</v>
      </c>
      <c r="C68" s="375"/>
      <c r="D68" s="111" t="s">
        <v>60</v>
      </c>
      <c r="E68" s="3">
        <v>88489</v>
      </c>
      <c r="F68" s="71" t="s">
        <v>802</v>
      </c>
      <c r="G68" s="147">
        <v>211.12</v>
      </c>
      <c r="H68" s="3" t="s">
        <v>103</v>
      </c>
      <c r="I68" s="170">
        <v>13.25</v>
      </c>
      <c r="J68" s="170">
        <v>4.95</v>
      </c>
      <c r="K68" s="170">
        <v>8.3000000000000007</v>
      </c>
      <c r="L68" s="62">
        <v>0.22689999999999999</v>
      </c>
      <c r="M68" s="31">
        <v>16.256425</v>
      </c>
      <c r="N68" s="32">
        <v>1282.1644836</v>
      </c>
      <c r="O68" s="32">
        <v>2149.8919624</v>
      </c>
      <c r="P68" s="30">
        <v>3432.0564460000001</v>
      </c>
    </row>
    <row r="69" spans="1:16" ht="41.4" x14ac:dyDescent="0.3">
      <c r="A69" s="18"/>
      <c r="B69" s="350" t="s">
        <v>172</v>
      </c>
      <c r="C69" s="375"/>
      <c r="D69" s="111" t="s">
        <v>60</v>
      </c>
      <c r="E69" s="3">
        <v>88489</v>
      </c>
      <c r="F69" s="71" t="s">
        <v>803</v>
      </c>
      <c r="G69" s="147">
        <v>115.03</v>
      </c>
      <c r="H69" s="3" t="s">
        <v>103</v>
      </c>
      <c r="I69" s="168">
        <v>13.25</v>
      </c>
      <c r="J69" s="168">
        <v>4.95</v>
      </c>
      <c r="K69" s="168">
        <v>8.3000000000000007</v>
      </c>
      <c r="L69" s="62">
        <v>0.22689999999999999</v>
      </c>
      <c r="M69" s="31">
        <v>16.256425</v>
      </c>
      <c r="N69" s="32">
        <v>698.59501965000004</v>
      </c>
      <c r="O69" s="32">
        <v>1171.3815481000001</v>
      </c>
      <c r="P69" s="30">
        <v>1869.9765677500002</v>
      </c>
    </row>
    <row r="70" spans="1:16" ht="56.25" customHeight="1" x14ac:dyDescent="0.3">
      <c r="A70" s="18"/>
      <c r="B70" s="350" t="s">
        <v>174</v>
      </c>
      <c r="C70" s="375"/>
      <c r="D70" s="111" t="s">
        <v>60</v>
      </c>
      <c r="E70" s="3">
        <v>88489</v>
      </c>
      <c r="F70" s="71" t="s">
        <v>804</v>
      </c>
      <c r="G70" s="147">
        <v>134.97999999999999</v>
      </c>
      <c r="H70" s="3" t="s">
        <v>103</v>
      </c>
      <c r="I70" s="168">
        <v>13.25</v>
      </c>
      <c r="J70" s="168">
        <v>4.95</v>
      </c>
      <c r="K70" s="168">
        <v>8.3000000000000007</v>
      </c>
      <c r="L70" s="62">
        <v>0.22689999999999999</v>
      </c>
      <c r="M70" s="31">
        <v>16.256425</v>
      </c>
      <c r="N70" s="32">
        <v>819.75446189999991</v>
      </c>
      <c r="O70" s="32">
        <v>1374.5377845999999</v>
      </c>
      <c r="P70" s="30">
        <v>2194.2922464999997</v>
      </c>
    </row>
    <row r="71" spans="1:16" ht="56.25" customHeight="1" x14ac:dyDescent="0.3">
      <c r="A71" s="18"/>
      <c r="B71" s="350" t="s">
        <v>176</v>
      </c>
      <c r="C71" s="375"/>
      <c r="D71" s="111" t="s">
        <v>60</v>
      </c>
      <c r="E71" s="3">
        <v>88489</v>
      </c>
      <c r="F71" s="71" t="s">
        <v>805</v>
      </c>
      <c r="G71" s="147">
        <v>10.93</v>
      </c>
      <c r="H71" s="3" t="s">
        <v>103</v>
      </c>
      <c r="I71" s="168">
        <v>13.25</v>
      </c>
      <c r="J71" s="168">
        <v>4.95</v>
      </c>
      <c r="K71" s="168">
        <v>8.3000000000000007</v>
      </c>
      <c r="L71" s="62">
        <v>0.22689999999999999</v>
      </c>
      <c r="M71" s="31">
        <v>16.256425</v>
      </c>
      <c r="N71" s="32">
        <v>66.379584149999999</v>
      </c>
      <c r="O71" s="32">
        <v>111.3031411</v>
      </c>
      <c r="P71" s="30">
        <v>177.68272525</v>
      </c>
    </row>
    <row r="72" spans="1:16" ht="56.25" customHeight="1" x14ac:dyDescent="0.3">
      <c r="A72" s="18"/>
      <c r="B72" s="350" t="s">
        <v>806</v>
      </c>
      <c r="C72" s="375"/>
      <c r="D72" s="111" t="s">
        <v>60</v>
      </c>
      <c r="E72" s="3">
        <v>88489</v>
      </c>
      <c r="F72" s="71" t="s">
        <v>807</v>
      </c>
      <c r="G72" s="147">
        <v>99.31</v>
      </c>
      <c r="H72" s="3" t="s">
        <v>103</v>
      </c>
      <c r="I72" s="168">
        <v>13.25</v>
      </c>
      <c r="J72" s="168">
        <v>4.95</v>
      </c>
      <c r="K72" s="168">
        <v>8.3000000000000007</v>
      </c>
      <c r="L72" s="62">
        <v>0.22689999999999999</v>
      </c>
      <c r="M72" s="31">
        <v>16.256425</v>
      </c>
      <c r="N72" s="32">
        <v>603.12502304999998</v>
      </c>
      <c r="O72" s="32">
        <v>1011.3005437</v>
      </c>
      <c r="P72" s="30">
        <v>1614.4255667500001</v>
      </c>
    </row>
    <row r="73" spans="1:16" ht="54" customHeight="1" x14ac:dyDescent="0.3">
      <c r="A73" s="18"/>
      <c r="B73" s="350" t="s">
        <v>808</v>
      </c>
      <c r="C73" s="375"/>
      <c r="D73" s="111" t="s">
        <v>60</v>
      </c>
      <c r="E73" s="3">
        <v>88489</v>
      </c>
      <c r="F73" s="71" t="s">
        <v>809</v>
      </c>
      <c r="G73" s="147">
        <v>11.76</v>
      </c>
      <c r="H73" s="3" t="s">
        <v>103</v>
      </c>
      <c r="I73" s="168">
        <v>13.25</v>
      </c>
      <c r="J73" s="168">
        <v>4.95</v>
      </c>
      <c r="K73" s="168">
        <v>8.3000000000000007</v>
      </c>
      <c r="L73" s="62">
        <v>0.22689999999999999</v>
      </c>
      <c r="M73" s="31">
        <v>16.256425</v>
      </c>
      <c r="N73" s="32">
        <v>71.420302800000002</v>
      </c>
      <c r="O73" s="32">
        <v>119.75525520000001</v>
      </c>
      <c r="P73" s="30">
        <v>191.17555800000002</v>
      </c>
    </row>
    <row r="74" spans="1:16" ht="30.75" customHeight="1" x14ac:dyDescent="0.3">
      <c r="A74" s="18"/>
      <c r="B74" s="15" t="s">
        <v>178</v>
      </c>
      <c r="C74" s="332" t="s">
        <v>179</v>
      </c>
      <c r="D74" s="376"/>
      <c r="E74" s="376"/>
      <c r="F74" s="376"/>
      <c r="G74" s="333"/>
      <c r="H74" s="333"/>
      <c r="I74" s="333"/>
      <c r="J74" s="333"/>
      <c r="K74" s="333"/>
      <c r="L74" s="333"/>
      <c r="M74" s="333"/>
      <c r="N74" s="333"/>
      <c r="O74" s="333"/>
      <c r="P74" s="40">
        <v>17941.44946</v>
      </c>
    </row>
    <row r="75" spans="1:16" ht="30.75" customHeight="1" x14ac:dyDescent="0.3">
      <c r="A75" s="18"/>
      <c r="B75" s="350" t="s">
        <v>180</v>
      </c>
      <c r="C75" s="351"/>
      <c r="D75" s="111" t="s">
        <v>60</v>
      </c>
      <c r="E75" s="3">
        <v>88485</v>
      </c>
      <c r="F75" s="71" t="s">
        <v>167</v>
      </c>
      <c r="G75" s="299">
        <v>344.08</v>
      </c>
      <c r="H75" s="3" t="s">
        <v>103</v>
      </c>
      <c r="I75" s="170">
        <v>4.4700000000000006</v>
      </c>
      <c r="J75" s="170">
        <v>2.02</v>
      </c>
      <c r="K75" s="170">
        <v>2.4500000000000002</v>
      </c>
      <c r="L75" s="62">
        <v>0.22689999999999999</v>
      </c>
      <c r="M75" s="31">
        <v>5.4842430000000011</v>
      </c>
      <c r="N75" s="32">
        <v>852.7465390399999</v>
      </c>
      <c r="O75" s="32">
        <v>1034.2717924000001</v>
      </c>
      <c r="P75" s="30">
        <v>1887.0183314400001</v>
      </c>
    </row>
    <row r="76" spans="1:16" ht="30.75" customHeight="1" x14ac:dyDescent="0.3">
      <c r="A76" s="18"/>
      <c r="B76" s="350" t="s">
        <v>182</v>
      </c>
      <c r="C76" s="351"/>
      <c r="D76" s="111" t="s">
        <v>60</v>
      </c>
      <c r="E76" s="3">
        <v>88497</v>
      </c>
      <c r="F76" s="71" t="s">
        <v>169</v>
      </c>
      <c r="G76" s="299">
        <v>344.08</v>
      </c>
      <c r="H76" s="3" t="s">
        <v>103</v>
      </c>
      <c r="I76" s="170">
        <v>22.090000000000003</v>
      </c>
      <c r="J76" s="170">
        <v>10.96</v>
      </c>
      <c r="K76" s="170">
        <v>11.13</v>
      </c>
      <c r="L76" s="62">
        <v>0.22689999999999999</v>
      </c>
      <c r="M76" s="31">
        <v>27.102221000000004</v>
      </c>
      <c r="N76" s="32">
        <v>4626.7832019200005</v>
      </c>
      <c r="O76" s="32">
        <v>4698.5489997599998</v>
      </c>
      <c r="P76" s="30">
        <v>9325.3322016800012</v>
      </c>
    </row>
    <row r="77" spans="1:16" ht="30.75" customHeight="1" x14ac:dyDescent="0.3">
      <c r="A77" s="18"/>
      <c r="B77" s="350" t="s">
        <v>184</v>
      </c>
      <c r="C77" s="351"/>
      <c r="D77" s="93" t="s">
        <v>60</v>
      </c>
      <c r="E77" s="3">
        <v>88488</v>
      </c>
      <c r="F77" s="69" t="s">
        <v>189</v>
      </c>
      <c r="G77" s="47">
        <v>229.75</v>
      </c>
      <c r="H77" s="3" t="s">
        <v>103</v>
      </c>
      <c r="I77" s="170">
        <v>15.940000000000001</v>
      </c>
      <c r="J77" s="60">
        <v>6.89</v>
      </c>
      <c r="K77" s="101">
        <v>9.0500000000000007</v>
      </c>
      <c r="L77" s="62">
        <v>0.22689999999999999</v>
      </c>
      <c r="M77" s="31">
        <v>19.556786000000002</v>
      </c>
      <c r="N77" s="32">
        <v>1942.15509475</v>
      </c>
      <c r="O77" s="32">
        <v>2551.01648875</v>
      </c>
      <c r="P77" s="30">
        <v>4493.1715834999995</v>
      </c>
    </row>
    <row r="78" spans="1:16" ht="27.6" x14ac:dyDescent="0.3">
      <c r="A78" s="18"/>
      <c r="B78" s="350" t="s">
        <v>186</v>
      </c>
      <c r="C78" s="351"/>
      <c r="D78" s="93" t="s">
        <v>60</v>
      </c>
      <c r="E78" s="3">
        <v>88488</v>
      </c>
      <c r="F78" s="69" t="s">
        <v>810</v>
      </c>
      <c r="G78" s="47">
        <v>37.94</v>
      </c>
      <c r="H78" s="3" t="s">
        <v>103</v>
      </c>
      <c r="I78" s="168">
        <v>15.940000000000001</v>
      </c>
      <c r="J78" s="31">
        <v>6.89</v>
      </c>
      <c r="K78" s="167">
        <v>9.0500000000000007</v>
      </c>
      <c r="L78" s="62">
        <v>0.22689999999999999</v>
      </c>
      <c r="M78" s="31">
        <v>19.556786000000002</v>
      </c>
      <c r="N78" s="32">
        <v>320.71975753999999</v>
      </c>
      <c r="O78" s="32">
        <v>421.26470330000001</v>
      </c>
      <c r="P78" s="30">
        <v>741.98446084</v>
      </c>
    </row>
    <row r="79" spans="1:16" ht="41.25" customHeight="1" x14ac:dyDescent="0.3">
      <c r="A79" s="18"/>
      <c r="B79" s="350" t="s">
        <v>188</v>
      </c>
      <c r="C79" s="351"/>
      <c r="D79" s="93" t="s">
        <v>60</v>
      </c>
      <c r="E79" s="3">
        <v>88488</v>
      </c>
      <c r="F79" s="70" t="s">
        <v>185</v>
      </c>
      <c r="G79" s="47">
        <v>76.39</v>
      </c>
      <c r="H79" s="3" t="s">
        <v>103</v>
      </c>
      <c r="I79" s="168">
        <v>15.940000000000001</v>
      </c>
      <c r="J79" s="31">
        <v>6.89</v>
      </c>
      <c r="K79" s="167">
        <v>9.0500000000000007</v>
      </c>
      <c r="L79" s="62">
        <v>0.22689999999999999</v>
      </c>
      <c r="M79" s="31">
        <v>19.556786000000002</v>
      </c>
      <c r="N79" s="32">
        <v>645.75071899</v>
      </c>
      <c r="O79" s="32">
        <v>848.19216355000003</v>
      </c>
      <c r="P79" s="30">
        <v>1493.94288254</v>
      </c>
    </row>
    <row r="80" spans="1:16" ht="30.75" customHeight="1" x14ac:dyDescent="0.3">
      <c r="A80" s="18"/>
      <c r="B80" s="15" t="s">
        <v>72</v>
      </c>
      <c r="C80" s="332" t="s">
        <v>190</v>
      </c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48">
        <v>93854.347323189999</v>
      </c>
    </row>
    <row r="81" spans="1:16" ht="30.75" customHeight="1" x14ac:dyDescent="0.3">
      <c r="A81" s="18"/>
      <c r="B81" s="15" t="s">
        <v>191</v>
      </c>
      <c r="C81" s="332" t="s">
        <v>192</v>
      </c>
      <c r="D81" s="333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40">
        <v>29507.636529915995</v>
      </c>
    </row>
    <row r="82" spans="1:16" ht="78.75" customHeight="1" x14ac:dyDescent="0.3">
      <c r="A82" s="18"/>
      <c r="B82" s="350" t="s">
        <v>193</v>
      </c>
      <c r="C82" s="351"/>
      <c r="D82" s="93" t="s">
        <v>66</v>
      </c>
      <c r="E82" s="3" t="s">
        <v>811</v>
      </c>
      <c r="F82" s="28" t="s">
        <v>812</v>
      </c>
      <c r="G82" s="148">
        <v>2</v>
      </c>
      <c r="H82" s="2" t="s">
        <v>196</v>
      </c>
      <c r="I82" s="168">
        <v>4046.35</v>
      </c>
      <c r="J82" s="31">
        <v>350</v>
      </c>
      <c r="K82" s="171">
        <v>3696.35</v>
      </c>
      <c r="L82" s="62">
        <v>0.22689999999999999</v>
      </c>
      <c r="M82" s="31">
        <v>4964.4668149999998</v>
      </c>
      <c r="N82" s="32">
        <v>858.82999999999993</v>
      </c>
      <c r="O82" s="32">
        <v>9070.1036299999996</v>
      </c>
      <c r="P82" s="30">
        <v>9928.9336299999995</v>
      </c>
    </row>
    <row r="83" spans="1:16" ht="78" customHeight="1" x14ac:dyDescent="0.3">
      <c r="A83" s="18"/>
      <c r="B83" s="350" t="s">
        <v>813</v>
      </c>
      <c r="C83" s="351"/>
      <c r="D83" s="93" t="s">
        <v>66</v>
      </c>
      <c r="E83" s="3" t="s">
        <v>814</v>
      </c>
      <c r="F83" s="28" t="s">
        <v>815</v>
      </c>
      <c r="G83" s="148">
        <v>1</v>
      </c>
      <c r="H83" s="2" t="s">
        <v>196</v>
      </c>
      <c r="I83" s="168">
        <v>4688.8900000000003</v>
      </c>
      <c r="J83" s="31">
        <v>350</v>
      </c>
      <c r="K83" s="171">
        <v>4338.8900000000003</v>
      </c>
      <c r="L83" s="62">
        <v>0.22689999999999999</v>
      </c>
      <c r="M83" s="31">
        <v>5752.7991410000004</v>
      </c>
      <c r="N83" s="32">
        <v>429.41499999999996</v>
      </c>
      <c r="O83" s="32">
        <v>5323.3841410000005</v>
      </c>
      <c r="P83" s="30">
        <v>5752.7991410000004</v>
      </c>
    </row>
    <row r="84" spans="1:16" ht="55.2" x14ac:dyDescent="0.3">
      <c r="A84" s="18"/>
      <c r="B84" s="350" t="s">
        <v>816</v>
      </c>
      <c r="C84" s="351"/>
      <c r="D84" s="93" t="s">
        <v>66</v>
      </c>
      <c r="E84" s="3" t="s">
        <v>817</v>
      </c>
      <c r="F84" s="36" t="s">
        <v>818</v>
      </c>
      <c r="G84" s="148">
        <v>1</v>
      </c>
      <c r="H84" s="2" t="s">
        <v>196</v>
      </c>
      <c r="I84" s="168">
        <v>4688.8900000000003</v>
      </c>
      <c r="J84" s="31">
        <v>350</v>
      </c>
      <c r="K84" s="171">
        <v>4338.8900000000003</v>
      </c>
      <c r="L84" s="62">
        <v>0.22689999999999999</v>
      </c>
      <c r="M84" s="31">
        <v>5752.7991410000004</v>
      </c>
      <c r="N84" s="32">
        <v>429.41499999999996</v>
      </c>
      <c r="O84" s="32">
        <v>5323.3841410000005</v>
      </c>
      <c r="P84" s="30">
        <v>5752.7991410000004</v>
      </c>
    </row>
    <row r="85" spans="1:16" ht="92.25" customHeight="1" x14ac:dyDescent="0.3">
      <c r="A85" s="18"/>
      <c r="B85" s="350" t="s">
        <v>819</v>
      </c>
      <c r="C85" s="351"/>
      <c r="D85" s="93" t="s">
        <v>66</v>
      </c>
      <c r="E85" s="3" t="s">
        <v>820</v>
      </c>
      <c r="F85" s="28" t="s">
        <v>821</v>
      </c>
      <c r="G85" s="148">
        <v>1</v>
      </c>
      <c r="H85" s="2" t="s">
        <v>196</v>
      </c>
      <c r="I85" s="168">
        <v>2261.90364</v>
      </c>
      <c r="J85" s="60">
        <v>67.003640000000004</v>
      </c>
      <c r="K85" s="61">
        <v>2194.9</v>
      </c>
      <c r="L85" s="62">
        <v>0.22689999999999999</v>
      </c>
      <c r="M85" s="60">
        <v>2775.1295759160002</v>
      </c>
      <c r="N85" s="131">
        <v>82.206765916000009</v>
      </c>
      <c r="O85" s="131">
        <v>2692.92281</v>
      </c>
      <c r="P85" s="30">
        <v>2775.1295759160002</v>
      </c>
    </row>
    <row r="86" spans="1:16" ht="50.25" customHeight="1" x14ac:dyDescent="0.3">
      <c r="A86" s="18"/>
      <c r="B86" s="350" t="s">
        <v>822</v>
      </c>
      <c r="C86" s="351"/>
      <c r="D86" s="93" t="s">
        <v>66</v>
      </c>
      <c r="E86" s="3" t="s">
        <v>823</v>
      </c>
      <c r="F86" s="28" t="s">
        <v>824</v>
      </c>
      <c r="G86" s="148">
        <v>1</v>
      </c>
      <c r="H86" s="2" t="s">
        <v>196</v>
      </c>
      <c r="I86" s="168">
        <v>4318.18</v>
      </c>
      <c r="J86" s="31">
        <v>67</v>
      </c>
      <c r="K86" s="171">
        <v>4251.18</v>
      </c>
      <c r="L86" s="62">
        <v>0.22689999999999999</v>
      </c>
      <c r="M86" s="31">
        <v>5297.975042</v>
      </c>
      <c r="N86" s="32">
        <v>82.202299999999994</v>
      </c>
      <c r="O86" s="32">
        <v>5215.7727420000001</v>
      </c>
      <c r="P86" s="30">
        <v>5297.975042</v>
      </c>
    </row>
    <row r="87" spans="1:16" ht="30.75" customHeight="1" x14ac:dyDescent="0.3">
      <c r="A87" s="18"/>
      <c r="B87" s="15" t="s">
        <v>197</v>
      </c>
      <c r="C87" s="332" t="s">
        <v>198</v>
      </c>
      <c r="D87" s="333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40">
        <v>41921.897023999998</v>
      </c>
    </row>
    <row r="88" spans="1:16" ht="69" x14ac:dyDescent="0.3">
      <c r="A88" s="18"/>
      <c r="B88" s="350" t="s">
        <v>199</v>
      </c>
      <c r="C88" s="351"/>
      <c r="D88" s="93" t="s">
        <v>66</v>
      </c>
      <c r="E88" s="3" t="s">
        <v>825</v>
      </c>
      <c r="F88" s="28" t="s">
        <v>826</v>
      </c>
      <c r="G88" s="148">
        <v>1</v>
      </c>
      <c r="H88" s="2" t="s">
        <v>196</v>
      </c>
      <c r="I88" s="168">
        <v>10374.35</v>
      </c>
      <c r="J88" s="172">
        <v>3112.3049999999998</v>
      </c>
      <c r="K88" s="172">
        <v>7262.0450000000001</v>
      </c>
      <c r="L88" s="62">
        <v>0.22689999999999999</v>
      </c>
      <c r="M88" s="31">
        <v>12728.290015</v>
      </c>
      <c r="N88" s="32">
        <v>3818.4870044999998</v>
      </c>
      <c r="O88" s="32">
        <v>8909.8030104999998</v>
      </c>
      <c r="P88" s="30">
        <v>12728.290014999999</v>
      </c>
    </row>
    <row r="89" spans="1:16" ht="78" customHeight="1" x14ac:dyDescent="0.3">
      <c r="A89" s="18"/>
      <c r="B89" s="350" t="s">
        <v>202</v>
      </c>
      <c r="C89" s="351"/>
      <c r="D89" s="93" t="s">
        <v>66</v>
      </c>
      <c r="E89" s="3" t="s">
        <v>827</v>
      </c>
      <c r="F89" s="28" t="s">
        <v>828</v>
      </c>
      <c r="G89" s="148">
        <v>1</v>
      </c>
      <c r="H89" s="2" t="s">
        <v>196</v>
      </c>
      <c r="I89" s="168">
        <v>714.21</v>
      </c>
      <c r="J89" s="172">
        <v>214.26300000000001</v>
      </c>
      <c r="K89" s="172">
        <v>499.947</v>
      </c>
      <c r="L89" s="62">
        <v>0.22689999999999999</v>
      </c>
      <c r="M89" s="31">
        <v>876.26424900000006</v>
      </c>
      <c r="N89" s="32">
        <v>262.8792747</v>
      </c>
      <c r="O89" s="32">
        <v>613.38497429999995</v>
      </c>
      <c r="P89" s="30">
        <v>876.26424899999995</v>
      </c>
    </row>
    <row r="90" spans="1:16" ht="74.25" customHeight="1" x14ac:dyDescent="0.3">
      <c r="A90" s="18"/>
      <c r="B90" s="350" t="s">
        <v>205</v>
      </c>
      <c r="C90" s="351"/>
      <c r="D90" s="93" t="s">
        <v>66</v>
      </c>
      <c r="E90" s="3" t="s">
        <v>829</v>
      </c>
      <c r="F90" s="28" t="s">
        <v>830</v>
      </c>
      <c r="G90" s="148">
        <v>1</v>
      </c>
      <c r="H90" s="2" t="s">
        <v>196</v>
      </c>
      <c r="I90" s="168">
        <v>5411.52</v>
      </c>
      <c r="J90" s="173">
        <v>1623.4560000000001</v>
      </c>
      <c r="K90" s="173">
        <v>3788.0639999999999</v>
      </c>
      <c r="L90" s="62">
        <v>0.22689999999999999</v>
      </c>
      <c r="M90" s="31">
        <v>6639.3938880000005</v>
      </c>
      <c r="N90" s="32">
        <v>1991.8181664000001</v>
      </c>
      <c r="O90" s="32">
        <v>4647.5757216000002</v>
      </c>
      <c r="P90" s="30">
        <v>6639.3938880000005</v>
      </c>
    </row>
    <row r="91" spans="1:16" ht="74.25" customHeight="1" x14ac:dyDescent="0.3">
      <c r="A91" s="18"/>
      <c r="B91" s="350" t="s">
        <v>208</v>
      </c>
      <c r="C91" s="351"/>
      <c r="D91" s="93" t="s">
        <v>66</v>
      </c>
      <c r="E91" s="3" t="s">
        <v>831</v>
      </c>
      <c r="F91" s="28" t="s">
        <v>832</v>
      </c>
      <c r="G91" s="148">
        <v>1</v>
      </c>
      <c r="H91" s="2" t="s">
        <v>196</v>
      </c>
      <c r="I91" s="168">
        <v>17668.88</v>
      </c>
      <c r="J91" s="173">
        <v>5300.6639999999998</v>
      </c>
      <c r="K91" s="173">
        <v>12368.216</v>
      </c>
      <c r="L91" s="62">
        <v>0.22689999999999999</v>
      </c>
      <c r="M91" s="31">
        <v>21677.948872000001</v>
      </c>
      <c r="N91" s="32">
        <v>6503.3846615999992</v>
      </c>
      <c r="O91" s="32">
        <v>15174.5642104</v>
      </c>
      <c r="P91" s="30">
        <v>21677.948872000001</v>
      </c>
    </row>
    <row r="92" spans="1:16" ht="30.75" customHeight="1" x14ac:dyDescent="0.3">
      <c r="A92" s="18"/>
      <c r="B92" s="15" t="s">
        <v>211</v>
      </c>
      <c r="C92" s="332" t="s">
        <v>212</v>
      </c>
      <c r="D92" s="333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40">
        <v>22424.813769273998</v>
      </c>
    </row>
    <row r="93" spans="1:16" ht="55.5" customHeight="1" x14ac:dyDescent="0.3">
      <c r="A93" s="18"/>
      <c r="B93" s="350" t="s">
        <v>213</v>
      </c>
      <c r="C93" s="351"/>
      <c r="D93" s="93" t="s">
        <v>66</v>
      </c>
      <c r="E93" s="3" t="s">
        <v>833</v>
      </c>
      <c r="F93" s="93" t="s">
        <v>834</v>
      </c>
      <c r="G93" s="148">
        <v>3</v>
      </c>
      <c r="H93" s="2" t="s">
        <v>196</v>
      </c>
      <c r="I93" s="168">
        <v>601.47138000000007</v>
      </c>
      <c r="J93" s="171">
        <v>28.835000000000001</v>
      </c>
      <c r="K93" s="171">
        <v>572.63638000000003</v>
      </c>
      <c r="L93" s="62">
        <v>0.22689999999999999</v>
      </c>
      <c r="M93" s="31">
        <v>737.9452361220001</v>
      </c>
      <c r="N93" s="32">
        <v>106.13298450000001</v>
      </c>
      <c r="O93" s="32">
        <v>2107.7027238660003</v>
      </c>
      <c r="P93" s="30">
        <v>2213.8357083660003</v>
      </c>
    </row>
    <row r="94" spans="1:16" ht="57.75" customHeight="1" x14ac:dyDescent="0.3">
      <c r="A94" s="18"/>
      <c r="B94" s="350" t="s">
        <v>835</v>
      </c>
      <c r="C94" s="351"/>
      <c r="D94" s="93" t="s">
        <v>66</v>
      </c>
      <c r="E94" s="3" t="s">
        <v>836</v>
      </c>
      <c r="F94" s="93" t="s">
        <v>837</v>
      </c>
      <c r="G94" s="148">
        <v>4</v>
      </c>
      <c r="H94" s="2" t="s">
        <v>196</v>
      </c>
      <c r="I94" s="168">
        <v>592.45058000000006</v>
      </c>
      <c r="J94" s="171">
        <v>28.835000000000001</v>
      </c>
      <c r="K94" s="171">
        <v>563.61558000000002</v>
      </c>
      <c r="L94" s="62">
        <v>0.22689999999999999</v>
      </c>
      <c r="M94" s="31">
        <v>726.8776166020001</v>
      </c>
      <c r="N94" s="32">
        <v>141.51064600000001</v>
      </c>
      <c r="O94" s="32">
        <v>2765.9998204080002</v>
      </c>
      <c r="P94" s="30">
        <v>2907.5104664080004</v>
      </c>
    </row>
    <row r="95" spans="1:16" ht="78" customHeight="1" x14ac:dyDescent="0.3">
      <c r="A95" s="18"/>
      <c r="B95" s="350" t="s">
        <v>838</v>
      </c>
      <c r="C95" s="351"/>
      <c r="D95" s="93" t="s">
        <v>66</v>
      </c>
      <c r="E95" s="3" t="s">
        <v>839</v>
      </c>
      <c r="F95" s="96" t="s">
        <v>840</v>
      </c>
      <c r="G95" s="148">
        <v>1</v>
      </c>
      <c r="H95" s="2" t="s">
        <v>196</v>
      </c>
      <c r="I95" s="168">
        <v>4557.835</v>
      </c>
      <c r="J95" s="61">
        <v>28.835000000000001</v>
      </c>
      <c r="K95" s="60">
        <v>4529</v>
      </c>
      <c r="L95" s="62">
        <v>0.22689999999999999</v>
      </c>
      <c r="M95" s="60">
        <v>5592.0077615</v>
      </c>
      <c r="N95" s="131">
        <v>35.377661500000002</v>
      </c>
      <c r="O95" s="131">
        <v>5556.6301000000003</v>
      </c>
      <c r="P95" s="30">
        <v>5592.0077615</v>
      </c>
    </row>
    <row r="96" spans="1:16" ht="51" customHeight="1" x14ac:dyDescent="0.3">
      <c r="A96" s="18"/>
      <c r="B96" s="350" t="s">
        <v>841</v>
      </c>
      <c r="C96" s="351"/>
      <c r="D96" s="93" t="s">
        <v>66</v>
      </c>
      <c r="E96" s="3" t="s">
        <v>842</v>
      </c>
      <c r="F96" s="93" t="s">
        <v>843</v>
      </c>
      <c r="G96" s="148">
        <v>1</v>
      </c>
      <c r="H96" s="2" t="s">
        <v>196</v>
      </c>
      <c r="I96" s="168">
        <v>9545.57</v>
      </c>
      <c r="J96" s="171">
        <v>2863.6709999999998</v>
      </c>
      <c r="K96" s="171">
        <v>6681.8989999999994</v>
      </c>
      <c r="L96" s="62">
        <v>0.22689999999999999</v>
      </c>
      <c r="M96" s="31">
        <v>11711.459832999999</v>
      </c>
      <c r="N96" s="32">
        <v>3513.4379498999997</v>
      </c>
      <c r="O96" s="32">
        <v>8198.0218830999984</v>
      </c>
      <c r="P96" s="30">
        <v>11711.459832999997</v>
      </c>
    </row>
    <row r="97" spans="1:16" ht="30.75" customHeight="1" x14ac:dyDescent="0.3">
      <c r="A97" s="18"/>
      <c r="B97" s="15" t="s">
        <v>32</v>
      </c>
      <c r="C97" s="332" t="s">
        <v>216</v>
      </c>
      <c r="D97" s="333"/>
      <c r="E97" s="333"/>
      <c r="F97" s="333"/>
      <c r="G97" s="333"/>
      <c r="H97" s="333"/>
      <c r="I97" s="333"/>
      <c r="J97" s="333"/>
      <c r="K97" s="333"/>
      <c r="L97" s="333"/>
      <c r="M97" s="333"/>
      <c r="N97" s="333"/>
      <c r="O97" s="333"/>
      <c r="P97" s="48">
        <v>88111.933767999988</v>
      </c>
    </row>
    <row r="98" spans="1:16" ht="30.75" customHeight="1" x14ac:dyDescent="0.3">
      <c r="A98" s="18"/>
      <c r="B98" s="15" t="s">
        <v>76</v>
      </c>
      <c r="C98" s="332" t="s">
        <v>217</v>
      </c>
      <c r="D98" s="333"/>
      <c r="E98" s="333"/>
      <c r="F98" s="333"/>
      <c r="G98" s="333"/>
      <c r="H98" s="333"/>
      <c r="I98" s="333"/>
      <c r="J98" s="333"/>
      <c r="K98" s="333"/>
      <c r="L98" s="333"/>
      <c r="M98" s="333"/>
      <c r="N98" s="333"/>
      <c r="O98" s="333"/>
      <c r="P98" s="40">
        <v>78324.228596999994</v>
      </c>
    </row>
    <row r="99" spans="1:16" ht="76.5" customHeight="1" x14ac:dyDescent="0.3">
      <c r="A99" s="18"/>
      <c r="B99" s="350" t="s">
        <v>218</v>
      </c>
      <c r="C99" s="351"/>
      <c r="D99" s="93" t="s">
        <v>66</v>
      </c>
      <c r="E99" s="3" t="s">
        <v>844</v>
      </c>
      <c r="F99" s="28" t="s">
        <v>845</v>
      </c>
      <c r="G99" s="47">
        <v>8</v>
      </c>
      <c r="H99" s="2" t="s">
        <v>196</v>
      </c>
      <c r="I99" s="168">
        <v>467.82</v>
      </c>
      <c r="J99" s="31">
        <v>25.82</v>
      </c>
      <c r="K99" s="167">
        <v>442</v>
      </c>
      <c r="L99" s="62">
        <v>0.22689999999999999</v>
      </c>
      <c r="M99" s="31">
        <v>573.96835799999997</v>
      </c>
      <c r="N99" s="32">
        <v>253.42846399999999</v>
      </c>
      <c r="O99" s="32">
        <v>4338.3184000000001</v>
      </c>
      <c r="P99" s="30">
        <v>4591.7468639999997</v>
      </c>
    </row>
    <row r="100" spans="1:16" ht="51" customHeight="1" x14ac:dyDescent="0.3">
      <c r="A100" s="18"/>
      <c r="B100" s="350" t="s">
        <v>221</v>
      </c>
      <c r="C100" s="351"/>
      <c r="D100" s="93" t="s">
        <v>66</v>
      </c>
      <c r="E100" s="3" t="s">
        <v>846</v>
      </c>
      <c r="F100" s="28" t="s">
        <v>847</v>
      </c>
      <c r="G100" s="47">
        <v>83</v>
      </c>
      <c r="H100" s="2" t="s">
        <v>196</v>
      </c>
      <c r="I100" s="168">
        <v>514.82000000000005</v>
      </c>
      <c r="J100" s="31">
        <v>25.82</v>
      </c>
      <c r="K100" s="167">
        <v>489</v>
      </c>
      <c r="L100" s="62">
        <v>0.22689999999999999</v>
      </c>
      <c r="M100" s="31">
        <v>631.63265800000011</v>
      </c>
      <c r="N100" s="32">
        <v>2629.3203140000001</v>
      </c>
      <c r="O100" s="32">
        <v>49796.190300000002</v>
      </c>
      <c r="P100" s="30">
        <v>52425.510613999999</v>
      </c>
    </row>
    <row r="101" spans="1:16" ht="56.25" customHeight="1" x14ac:dyDescent="0.3">
      <c r="A101" s="18"/>
      <c r="B101" s="350" t="s">
        <v>224</v>
      </c>
      <c r="C101" s="351"/>
      <c r="D101" s="93" t="s">
        <v>66</v>
      </c>
      <c r="E101" s="3" t="s">
        <v>848</v>
      </c>
      <c r="F101" s="28" t="s">
        <v>849</v>
      </c>
      <c r="G101" s="47">
        <v>18</v>
      </c>
      <c r="H101" s="2" t="s">
        <v>196</v>
      </c>
      <c r="I101" s="168">
        <v>70.819999999999993</v>
      </c>
      <c r="J101" s="31">
        <v>25.82</v>
      </c>
      <c r="K101" s="167">
        <v>45</v>
      </c>
      <c r="L101" s="62">
        <v>0.22689999999999999</v>
      </c>
      <c r="M101" s="31">
        <v>86.889057999999991</v>
      </c>
      <c r="N101" s="32">
        <v>570.21404399999994</v>
      </c>
      <c r="O101" s="32">
        <v>993.78899999999999</v>
      </c>
      <c r="P101" s="30">
        <v>1564.003044</v>
      </c>
    </row>
    <row r="102" spans="1:16" ht="63.75" customHeight="1" x14ac:dyDescent="0.3">
      <c r="A102" s="18"/>
      <c r="B102" s="350" t="s">
        <v>227</v>
      </c>
      <c r="C102" s="351"/>
      <c r="D102" s="93" t="s">
        <v>66</v>
      </c>
      <c r="E102" s="3" t="s">
        <v>850</v>
      </c>
      <c r="F102" s="28" t="s">
        <v>851</v>
      </c>
      <c r="G102" s="47">
        <v>32</v>
      </c>
      <c r="H102" s="2" t="s">
        <v>196</v>
      </c>
      <c r="I102" s="168">
        <v>414.82</v>
      </c>
      <c r="J102" s="31">
        <v>25.82</v>
      </c>
      <c r="K102" s="167">
        <v>389</v>
      </c>
      <c r="L102" s="62">
        <v>0.22689999999999999</v>
      </c>
      <c r="M102" s="31">
        <v>508.94265799999999</v>
      </c>
      <c r="N102" s="32">
        <v>1013.713856</v>
      </c>
      <c r="O102" s="32">
        <v>15272.4512</v>
      </c>
      <c r="P102" s="30">
        <v>16286.165056</v>
      </c>
    </row>
    <row r="103" spans="1:16" ht="69.75" customHeight="1" x14ac:dyDescent="0.3">
      <c r="A103" s="18"/>
      <c r="B103" s="350" t="s">
        <v>230</v>
      </c>
      <c r="C103" s="351"/>
      <c r="D103" s="93" t="s">
        <v>66</v>
      </c>
      <c r="E103" s="3" t="s">
        <v>852</v>
      </c>
      <c r="F103" s="28" t="s">
        <v>853</v>
      </c>
      <c r="G103" s="47">
        <v>6</v>
      </c>
      <c r="H103" s="2" t="s">
        <v>196</v>
      </c>
      <c r="I103" s="168">
        <v>414.82</v>
      </c>
      <c r="J103" s="31">
        <v>25.82</v>
      </c>
      <c r="K103" s="167">
        <v>389</v>
      </c>
      <c r="L103" s="62">
        <v>0.22689999999999999</v>
      </c>
      <c r="M103" s="31">
        <v>508.94265799999999</v>
      </c>
      <c r="N103" s="32">
        <v>190.071348</v>
      </c>
      <c r="O103" s="32">
        <v>2863.5846000000001</v>
      </c>
      <c r="P103" s="30">
        <v>3053.6559480000001</v>
      </c>
    </row>
    <row r="104" spans="1:16" ht="67.5" customHeight="1" x14ac:dyDescent="0.3">
      <c r="A104" s="18"/>
      <c r="B104" s="350" t="s">
        <v>233</v>
      </c>
      <c r="C104" s="351"/>
      <c r="D104" s="93" t="s">
        <v>60</v>
      </c>
      <c r="E104" s="3">
        <v>97607</v>
      </c>
      <c r="F104" s="28" t="s">
        <v>854</v>
      </c>
      <c r="G104" s="47">
        <v>3</v>
      </c>
      <c r="H104" s="2" t="s">
        <v>196</v>
      </c>
      <c r="I104" s="168">
        <v>109.53</v>
      </c>
      <c r="J104" s="31">
        <v>18.239999999999998</v>
      </c>
      <c r="K104" s="167">
        <v>91.29</v>
      </c>
      <c r="L104" s="62">
        <v>0.22689999999999999</v>
      </c>
      <c r="M104" s="31">
        <v>134.38235700000001</v>
      </c>
      <c r="N104" s="32">
        <v>67.135967999999991</v>
      </c>
      <c r="O104" s="32">
        <v>336.01110300000005</v>
      </c>
      <c r="P104" s="30">
        <v>403.14707100000004</v>
      </c>
    </row>
    <row r="105" spans="1:16" ht="30.75" customHeight="1" x14ac:dyDescent="0.3">
      <c r="A105" s="18"/>
      <c r="B105" s="15" t="s">
        <v>79</v>
      </c>
      <c r="C105" s="332" t="s">
        <v>212</v>
      </c>
      <c r="D105" s="333"/>
      <c r="E105" s="333"/>
      <c r="F105" s="333"/>
      <c r="G105" s="333"/>
      <c r="H105" s="333"/>
      <c r="I105" s="333"/>
      <c r="J105" s="333"/>
      <c r="K105" s="333"/>
      <c r="L105" s="333"/>
      <c r="M105" s="333"/>
      <c r="N105" s="333"/>
      <c r="O105" s="333"/>
      <c r="P105" s="40">
        <v>9787.7051710000014</v>
      </c>
    </row>
    <row r="106" spans="1:16" ht="30.75" customHeight="1" x14ac:dyDescent="0.3">
      <c r="A106" s="18"/>
      <c r="B106" s="350" t="s">
        <v>248</v>
      </c>
      <c r="C106" s="351"/>
      <c r="D106" s="93" t="s">
        <v>249</v>
      </c>
      <c r="E106" s="3" t="s">
        <v>250</v>
      </c>
      <c r="F106" s="28" t="s">
        <v>251</v>
      </c>
      <c r="G106" s="47">
        <v>167</v>
      </c>
      <c r="H106" s="2" t="s">
        <v>196</v>
      </c>
      <c r="I106" s="168">
        <v>16.899999999999999</v>
      </c>
      <c r="J106" s="31">
        <v>10.01</v>
      </c>
      <c r="K106" s="167">
        <v>6.89</v>
      </c>
      <c r="L106" s="62">
        <v>0.22689999999999999</v>
      </c>
      <c r="M106" s="31">
        <v>20.734609999999996</v>
      </c>
      <c r="N106" s="32">
        <v>2050.9719230000001</v>
      </c>
      <c r="O106" s="32">
        <v>1411.7079470000001</v>
      </c>
      <c r="P106" s="30">
        <v>3462.6798699999999</v>
      </c>
    </row>
    <row r="107" spans="1:16" ht="30.75" customHeight="1" x14ac:dyDescent="0.3">
      <c r="A107" s="18"/>
      <c r="B107" s="350" t="s">
        <v>252</v>
      </c>
      <c r="C107" s="351"/>
      <c r="D107" s="93" t="s">
        <v>253</v>
      </c>
      <c r="E107" s="3">
        <v>63459</v>
      </c>
      <c r="F107" s="28" t="s">
        <v>254</v>
      </c>
      <c r="G107" s="47">
        <v>167</v>
      </c>
      <c r="H107" s="2" t="s">
        <v>196</v>
      </c>
      <c r="I107" s="168">
        <v>30.87</v>
      </c>
      <c r="J107" s="31">
        <v>24.55</v>
      </c>
      <c r="K107" s="167">
        <v>6.32</v>
      </c>
      <c r="L107" s="62">
        <v>0.22689999999999999</v>
      </c>
      <c r="M107" s="31">
        <v>37.874403000000001</v>
      </c>
      <c r="N107" s="32">
        <v>5030.1059650000007</v>
      </c>
      <c r="O107" s="32">
        <v>1294.9193360000002</v>
      </c>
      <c r="P107" s="30">
        <v>6325.0253010000006</v>
      </c>
    </row>
    <row r="108" spans="1:16" ht="30.75" customHeight="1" x14ac:dyDescent="0.3">
      <c r="A108" s="18"/>
      <c r="B108" s="15" t="s">
        <v>34</v>
      </c>
      <c r="C108" s="332" t="s">
        <v>258</v>
      </c>
      <c r="D108" s="333"/>
      <c r="E108" s="333"/>
      <c r="F108" s="333"/>
      <c r="G108" s="333"/>
      <c r="H108" s="333"/>
      <c r="I108" s="333"/>
      <c r="J108" s="333"/>
      <c r="K108" s="333"/>
      <c r="L108" s="333"/>
      <c r="M108" s="333"/>
      <c r="N108" s="333"/>
      <c r="O108" s="333"/>
      <c r="P108" s="40">
        <v>144948.30048397498</v>
      </c>
    </row>
    <row r="109" spans="1:16" ht="30.75" customHeight="1" x14ac:dyDescent="0.3">
      <c r="A109" s="18"/>
      <c r="B109" s="15" t="s">
        <v>89</v>
      </c>
      <c r="C109" s="332" t="s">
        <v>259</v>
      </c>
      <c r="D109" s="333"/>
      <c r="E109" s="333"/>
      <c r="F109" s="333"/>
      <c r="G109" s="333"/>
      <c r="H109" s="333"/>
      <c r="I109" s="333"/>
      <c r="J109" s="333"/>
      <c r="K109" s="333"/>
      <c r="L109" s="333"/>
      <c r="M109" s="333"/>
      <c r="N109" s="333"/>
      <c r="O109" s="333"/>
      <c r="P109" s="40">
        <v>26667.726633999999</v>
      </c>
    </row>
    <row r="110" spans="1:16" ht="75" customHeight="1" x14ac:dyDescent="0.3">
      <c r="A110" s="18"/>
      <c r="B110" s="350" t="s">
        <v>260</v>
      </c>
      <c r="C110" s="351"/>
      <c r="D110" s="93" t="s">
        <v>66</v>
      </c>
      <c r="E110" s="3" t="s">
        <v>855</v>
      </c>
      <c r="F110" s="28" t="s">
        <v>856</v>
      </c>
      <c r="G110" s="47">
        <v>1</v>
      </c>
      <c r="H110" s="29" t="s">
        <v>196</v>
      </c>
      <c r="I110" s="168">
        <v>16000.22</v>
      </c>
      <c r="J110" s="31">
        <v>185.12</v>
      </c>
      <c r="K110" s="167">
        <v>15815.099999999999</v>
      </c>
      <c r="L110" s="62">
        <v>0.22689999999999999</v>
      </c>
      <c r="M110" s="31">
        <v>19630.669918</v>
      </c>
      <c r="N110" s="32">
        <v>227.123728</v>
      </c>
      <c r="O110" s="32">
        <v>19403.546189999997</v>
      </c>
      <c r="P110" s="30">
        <v>19630.669917999996</v>
      </c>
    </row>
    <row r="111" spans="1:16" ht="60.75" customHeight="1" x14ac:dyDescent="0.3">
      <c r="A111" s="18"/>
      <c r="B111" s="350" t="s">
        <v>263</v>
      </c>
      <c r="C111" s="351"/>
      <c r="D111" s="93" t="s">
        <v>66</v>
      </c>
      <c r="E111" s="3" t="s">
        <v>857</v>
      </c>
      <c r="F111" s="28" t="s">
        <v>858</v>
      </c>
      <c r="G111" s="47">
        <v>1</v>
      </c>
      <c r="H111" s="29" t="s">
        <v>196</v>
      </c>
      <c r="I111" s="168">
        <v>5735.64</v>
      </c>
      <c r="J111" s="31">
        <v>600</v>
      </c>
      <c r="K111" s="167">
        <v>5135.6400000000003</v>
      </c>
      <c r="L111" s="62">
        <v>0.22689999999999999</v>
      </c>
      <c r="M111" s="31">
        <v>7037.0567160000001</v>
      </c>
      <c r="N111" s="32">
        <v>736.14</v>
      </c>
      <c r="O111" s="32">
        <v>6300.9167160000006</v>
      </c>
      <c r="P111" s="30">
        <v>7037.056716000001</v>
      </c>
    </row>
    <row r="112" spans="1:16" ht="30.75" customHeight="1" x14ac:dyDescent="0.3">
      <c r="A112" s="18"/>
      <c r="B112" s="15" t="s">
        <v>93</v>
      </c>
      <c r="C112" s="332" t="s">
        <v>275</v>
      </c>
      <c r="D112" s="333"/>
      <c r="E112" s="333"/>
      <c r="F112" s="333"/>
      <c r="G112" s="333"/>
      <c r="H112" s="333"/>
      <c r="I112" s="333"/>
      <c r="J112" s="333"/>
      <c r="K112" s="333"/>
      <c r="L112" s="333"/>
      <c r="M112" s="333"/>
      <c r="N112" s="333"/>
      <c r="O112" s="333"/>
      <c r="P112" s="40">
        <v>55675.007713974992</v>
      </c>
    </row>
    <row r="113" spans="1:16" ht="70.5" customHeight="1" x14ac:dyDescent="0.3">
      <c r="A113" s="18"/>
      <c r="B113" s="350" t="s">
        <v>276</v>
      </c>
      <c r="C113" s="351"/>
      <c r="D113" s="93" t="s">
        <v>66</v>
      </c>
      <c r="E113" s="3" t="s">
        <v>280</v>
      </c>
      <c r="F113" s="28" t="s">
        <v>859</v>
      </c>
      <c r="G113" s="47">
        <v>281</v>
      </c>
      <c r="H113" s="3" t="s">
        <v>110</v>
      </c>
      <c r="I113" s="168">
        <v>104.75</v>
      </c>
      <c r="J113" s="31">
        <v>27.96</v>
      </c>
      <c r="K113" s="31">
        <v>76.790000000000006</v>
      </c>
      <c r="L113" s="62">
        <v>0.22689999999999999</v>
      </c>
      <c r="M113" s="31">
        <v>128.517775</v>
      </c>
      <c r="N113" s="32">
        <v>9639.4588440000007</v>
      </c>
      <c r="O113" s="32">
        <v>26474.035930999999</v>
      </c>
      <c r="P113" s="30">
        <v>36113.494774999999</v>
      </c>
    </row>
    <row r="114" spans="1:16" ht="30.75" customHeight="1" x14ac:dyDescent="0.3">
      <c r="A114" s="18"/>
      <c r="B114" s="350" t="s">
        <v>279</v>
      </c>
      <c r="C114" s="351"/>
      <c r="D114" s="93" t="s">
        <v>60</v>
      </c>
      <c r="E114" s="3">
        <v>91849</v>
      </c>
      <c r="F114" s="28" t="s">
        <v>860</v>
      </c>
      <c r="G114" s="47">
        <v>150</v>
      </c>
      <c r="H114" s="3" t="s">
        <v>110</v>
      </c>
      <c r="I114" s="168">
        <v>7.8100000000000005</v>
      </c>
      <c r="J114" s="31">
        <v>5.15</v>
      </c>
      <c r="K114" s="167">
        <v>2.66</v>
      </c>
      <c r="L114" s="62">
        <v>0.22689999999999999</v>
      </c>
      <c r="M114" s="31">
        <v>9.5820889999999999</v>
      </c>
      <c r="N114" s="32">
        <v>947.78025000000014</v>
      </c>
      <c r="O114" s="32">
        <v>489.53309999999999</v>
      </c>
      <c r="P114" s="30">
        <v>1437.3133500000001</v>
      </c>
    </row>
    <row r="115" spans="1:16" ht="30.75" customHeight="1" x14ac:dyDescent="0.3">
      <c r="A115" s="18"/>
      <c r="B115" s="350" t="s">
        <v>282</v>
      </c>
      <c r="C115" s="351"/>
      <c r="D115" s="93" t="s">
        <v>60</v>
      </c>
      <c r="E115" s="3">
        <v>91872</v>
      </c>
      <c r="F115" s="28" t="s">
        <v>861</v>
      </c>
      <c r="G115" s="47">
        <v>37</v>
      </c>
      <c r="H115" s="3" t="s">
        <v>110</v>
      </c>
      <c r="I115" s="168">
        <v>22.86</v>
      </c>
      <c r="J115" s="31">
        <v>8.74</v>
      </c>
      <c r="K115" s="167">
        <v>14.12</v>
      </c>
      <c r="L115" s="62">
        <v>0.22689999999999999</v>
      </c>
      <c r="M115" s="31">
        <v>28.046934</v>
      </c>
      <c r="N115" s="32">
        <v>396.75492199999997</v>
      </c>
      <c r="O115" s="32">
        <v>640.98163599999998</v>
      </c>
      <c r="P115" s="30">
        <v>1037.7365580000001</v>
      </c>
    </row>
    <row r="116" spans="1:16" ht="48" customHeight="1" x14ac:dyDescent="0.3">
      <c r="A116" s="18"/>
      <c r="B116" s="350" t="s">
        <v>285</v>
      </c>
      <c r="C116" s="351"/>
      <c r="D116" s="93" t="s">
        <v>66</v>
      </c>
      <c r="E116" s="3" t="s">
        <v>862</v>
      </c>
      <c r="F116" s="28" t="s">
        <v>863</v>
      </c>
      <c r="G116" s="47">
        <v>95</v>
      </c>
      <c r="H116" s="3" t="s">
        <v>110</v>
      </c>
      <c r="I116" s="168">
        <v>57.29</v>
      </c>
      <c r="J116" s="167">
        <v>25.82</v>
      </c>
      <c r="K116" s="167">
        <v>31.47</v>
      </c>
      <c r="L116" s="62">
        <v>0.22689999999999999</v>
      </c>
      <c r="M116" s="31">
        <v>70.289101000000002</v>
      </c>
      <c r="N116" s="32">
        <v>3009.4630099999999</v>
      </c>
      <c r="O116" s="32">
        <v>3668.001585</v>
      </c>
      <c r="P116" s="30">
        <v>6677.4645949999995</v>
      </c>
    </row>
    <row r="117" spans="1:16" ht="47.25" customHeight="1" x14ac:dyDescent="0.3">
      <c r="A117" s="18"/>
      <c r="B117" s="350" t="s">
        <v>288</v>
      </c>
      <c r="C117" s="351"/>
      <c r="D117" s="93" t="s">
        <v>66</v>
      </c>
      <c r="E117" s="3" t="s">
        <v>289</v>
      </c>
      <c r="F117" s="28" t="s">
        <v>864</v>
      </c>
      <c r="G117" s="151">
        <v>25</v>
      </c>
      <c r="H117" s="3" t="s">
        <v>110</v>
      </c>
      <c r="I117" s="59">
        <v>164.70011</v>
      </c>
      <c r="J117" s="60">
        <v>37.96</v>
      </c>
      <c r="K117" s="60">
        <v>126.74011</v>
      </c>
      <c r="L117" s="62">
        <v>0.22689999999999999</v>
      </c>
      <c r="M117" s="31">
        <v>202.070564959</v>
      </c>
      <c r="N117" s="32">
        <v>1164.3280999999999</v>
      </c>
      <c r="O117" s="32">
        <v>3887.4360239750004</v>
      </c>
      <c r="P117" s="30">
        <v>5051.7641239750001</v>
      </c>
    </row>
    <row r="118" spans="1:16" ht="47.25" customHeight="1" x14ac:dyDescent="0.3">
      <c r="A118" s="18"/>
      <c r="B118" s="350" t="s">
        <v>291</v>
      </c>
      <c r="C118" s="351"/>
      <c r="D118" s="93" t="s">
        <v>55</v>
      </c>
      <c r="E118" s="3" t="s">
        <v>865</v>
      </c>
      <c r="F118" s="28" t="s">
        <v>866</v>
      </c>
      <c r="G118" s="151">
        <v>6</v>
      </c>
      <c r="H118" s="3" t="s">
        <v>110</v>
      </c>
      <c r="I118" s="168">
        <v>31.68</v>
      </c>
      <c r="J118" s="167">
        <v>5.56</v>
      </c>
      <c r="K118" s="167">
        <v>26.12</v>
      </c>
      <c r="L118" s="62">
        <v>0.22689999999999999</v>
      </c>
      <c r="M118" s="31">
        <v>38.868192000000001</v>
      </c>
      <c r="N118" s="32">
        <v>40.929383999999999</v>
      </c>
      <c r="O118" s="32">
        <v>192.27976799999999</v>
      </c>
      <c r="P118" s="30">
        <v>233.20915199999999</v>
      </c>
    </row>
    <row r="119" spans="1:16" ht="47.25" customHeight="1" x14ac:dyDescent="0.3">
      <c r="A119" s="18"/>
      <c r="B119" s="350" t="s">
        <v>294</v>
      </c>
      <c r="C119" s="351"/>
      <c r="D119" s="93" t="s">
        <v>60</v>
      </c>
      <c r="E119" s="3">
        <v>91917</v>
      </c>
      <c r="F119" s="63" t="s">
        <v>867</v>
      </c>
      <c r="G119" s="47">
        <v>50</v>
      </c>
      <c r="H119" s="29" t="s">
        <v>196</v>
      </c>
      <c r="I119" s="168">
        <v>25.73</v>
      </c>
      <c r="J119" s="167">
        <v>5.86</v>
      </c>
      <c r="K119" s="167">
        <v>19.87</v>
      </c>
      <c r="L119" s="62">
        <v>0.22689999999999999</v>
      </c>
      <c r="M119" s="31">
        <v>31.568137</v>
      </c>
      <c r="N119" s="32">
        <v>359.48169999999999</v>
      </c>
      <c r="O119" s="32">
        <v>1218.92515</v>
      </c>
      <c r="P119" s="30">
        <v>1578.4068500000001</v>
      </c>
    </row>
    <row r="120" spans="1:16" ht="47.25" customHeight="1" x14ac:dyDescent="0.3">
      <c r="A120" s="18"/>
      <c r="B120" s="350" t="s">
        <v>297</v>
      </c>
      <c r="C120" s="351"/>
      <c r="D120" s="93" t="s">
        <v>253</v>
      </c>
      <c r="E120" s="3">
        <v>63638</v>
      </c>
      <c r="F120" s="63" t="s">
        <v>868</v>
      </c>
      <c r="G120" s="47">
        <v>10</v>
      </c>
      <c r="H120" s="29" t="s">
        <v>110</v>
      </c>
      <c r="I120" s="168">
        <v>221.39</v>
      </c>
      <c r="J120" s="167">
        <v>34.630000000000003</v>
      </c>
      <c r="K120" s="167">
        <v>186.76</v>
      </c>
      <c r="L120" s="62">
        <v>0.22689999999999999</v>
      </c>
      <c r="M120" s="31">
        <v>271.62339099999997</v>
      </c>
      <c r="N120" s="32">
        <v>424.87547000000006</v>
      </c>
      <c r="O120" s="32">
        <v>2291.35844</v>
      </c>
      <c r="P120" s="30">
        <v>2716.2339099999999</v>
      </c>
    </row>
    <row r="121" spans="1:16" ht="47.25" customHeight="1" x14ac:dyDescent="0.3">
      <c r="A121" s="18"/>
      <c r="B121" s="350" t="s">
        <v>299</v>
      </c>
      <c r="C121" s="351"/>
      <c r="D121" s="93" t="s">
        <v>253</v>
      </c>
      <c r="E121" s="3">
        <v>63718</v>
      </c>
      <c r="F121" s="63" t="s">
        <v>869</v>
      </c>
      <c r="G121" s="47">
        <v>10</v>
      </c>
      <c r="H121" s="29" t="s">
        <v>110</v>
      </c>
      <c r="I121" s="168">
        <v>21.25</v>
      </c>
      <c r="J121" s="167">
        <v>11.53</v>
      </c>
      <c r="K121" s="167">
        <v>9.7200000000000006</v>
      </c>
      <c r="L121" s="62">
        <v>0.22689999999999999</v>
      </c>
      <c r="M121" s="31">
        <v>26.071625000000001</v>
      </c>
      <c r="N121" s="32">
        <v>141.46156999999999</v>
      </c>
      <c r="O121" s="32">
        <v>119.25468000000001</v>
      </c>
      <c r="P121" s="30">
        <v>260.71625</v>
      </c>
    </row>
    <row r="122" spans="1:16" ht="47.25" customHeight="1" x14ac:dyDescent="0.3">
      <c r="A122" s="18"/>
      <c r="B122" s="350" t="s">
        <v>301</v>
      </c>
      <c r="C122" s="351"/>
      <c r="D122" s="93" t="s">
        <v>55</v>
      </c>
      <c r="E122" s="3" t="s">
        <v>308</v>
      </c>
      <c r="F122" s="63" t="s">
        <v>309</v>
      </c>
      <c r="G122" s="47">
        <v>15</v>
      </c>
      <c r="H122" s="29" t="s">
        <v>110</v>
      </c>
      <c r="I122" s="168">
        <v>30.9</v>
      </c>
      <c r="J122" s="167">
        <v>18.23</v>
      </c>
      <c r="K122" s="167">
        <v>12.67</v>
      </c>
      <c r="L122" s="62">
        <v>0.22689999999999999</v>
      </c>
      <c r="M122" s="31">
        <v>37.911209999999997</v>
      </c>
      <c r="N122" s="32">
        <v>335.49580500000002</v>
      </c>
      <c r="O122" s="32">
        <v>233.17234499999998</v>
      </c>
      <c r="P122" s="30">
        <v>568.66814999999997</v>
      </c>
    </row>
    <row r="123" spans="1:16" ht="30.75" customHeight="1" x14ac:dyDescent="0.3">
      <c r="A123" s="18"/>
      <c r="B123" s="15" t="s">
        <v>317</v>
      </c>
      <c r="C123" s="332" t="s">
        <v>318</v>
      </c>
      <c r="D123" s="333"/>
      <c r="E123" s="333"/>
      <c r="F123" s="333"/>
      <c r="G123" s="333"/>
      <c r="H123" s="333"/>
      <c r="I123" s="333"/>
      <c r="J123" s="333"/>
      <c r="K123" s="333"/>
      <c r="L123" s="333"/>
      <c r="M123" s="333"/>
      <c r="N123" s="333"/>
      <c r="O123" s="333"/>
      <c r="P123" s="40">
        <v>45255.654241999997</v>
      </c>
    </row>
    <row r="124" spans="1:16" ht="30.75" customHeight="1" x14ac:dyDescent="0.3">
      <c r="A124" s="18"/>
      <c r="B124" s="350" t="s">
        <v>319</v>
      </c>
      <c r="C124" s="351"/>
      <c r="D124" s="93" t="s">
        <v>66</v>
      </c>
      <c r="E124" s="3" t="s">
        <v>320</v>
      </c>
      <c r="F124" s="28" t="s">
        <v>870</v>
      </c>
      <c r="G124" s="47">
        <v>35</v>
      </c>
      <c r="H124" s="3" t="s">
        <v>110</v>
      </c>
      <c r="I124" s="168">
        <v>9.18</v>
      </c>
      <c r="J124" s="174">
        <v>1.74</v>
      </c>
      <c r="K124" s="167">
        <v>7.44</v>
      </c>
      <c r="L124" s="62">
        <v>0.22689999999999999</v>
      </c>
      <c r="M124" s="31">
        <v>11.262941999999999</v>
      </c>
      <c r="N124" s="32">
        <v>74.718210000000013</v>
      </c>
      <c r="O124" s="32">
        <v>319.48476000000005</v>
      </c>
      <c r="P124" s="30">
        <v>394.20297000000005</v>
      </c>
    </row>
    <row r="125" spans="1:16" ht="48" customHeight="1" x14ac:dyDescent="0.3">
      <c r="A125" s="18"/>
      <c r="B125" s="350" t="s">
        <v>322</v>
      </c>
      <c r="C125" s="351"/>
      <c r="D125" s="93" t="s">
        <v>55</v>
      </c>
      <c r="E125" s="3" t="s">
        <v>323</v>
      </c>
      <c r="F125" s="28" t="s">
        <v>871</v>
      </c>
      <c r="G125" s="47">
        <v>3591</v>
      </c>
      <c r="H125" s="3" t="s">
        <v>110</v>
      </c>
      <c r="I125" s="168">
        <v>4.88</v>
      </c>
      <c r="J125" s="31">
        <v>1.75</v>
      </c>
      <c r="K125" s="167">
        <v>3.13</v>
      </c>
      <c r="L125" s="62">
        <v>0.22689999999999999</v>
      </c>
      <c r="M125" s="31">
        <v>5.9872719999999999</v>
      </c>
      <c r="N125" s="32">
        <v>7710.1463250000006</v>
      </c>
      <c r="O125" s="32">
        <v>13790.147427</v>
      </c>
      <c r="P125" s="30">
        <v>21500.293752000001</v>
      </c>
    </row>
    <row r="126" spans="1:16" ht="45.75" customHeight="1" x14ac:dyDescent="0.3">
      <c r="A126" s="18"/>
      <c r="B126" s="350" t="s">
        <v>325</v>
      </c>
      <c r="C126" s="351"/>
      <c r="D126" s="93" t="s">
        <v>55</v>
      </c>
      <c r="E126" s="3" t="s">
        <v>326</v>
      </c>
      <c r="F126" s="28" t="s">
        <v>872</v>
      </c>
      <c r="G126" s="47">
        <v>42</v>
      </c>
      <c r="H126" s="3" t="s">
        <v>110</v>
      </c>
      <c r="I126" s="168">
        <v>6.7700000000000005</v>
      </c>
      <c r="J126" s="31">
        <v>2.04</v>
      </c>
      <c r="K126" s="167">
        <v>4.7300000000000004</v>
      </c>
      <c r="L126" s="62">
        <v>0.22689999999999999</v>
      </c>
      <c r="M126" s="31">
        <v>8.3061129999999999</v>
      </c>
      <c r="N126" s="32">
        <v>105.12079200000001</v>
      </c>
      <c r="O126" s="32">
        <v>243.73595400000002</v>
      </c>
      <c r="P126" s="30">
        <v>348.85674600000004</v>
      </c>
    </row>
    <row r="127" spans="1:16" ht="55.5" customHeight="1" x14ac:dyDescent="0.3">
      <c r="A127" s="18"/>
      <c r="B127" s="350" t="s">
        <v>328</v>
      </c>
      <c r="C127" s="351"/>
      <c r="D127" s="93" t="s">
        <v>55</v>
      </c>
      <c r="E127" s="3" t="s">
        <v>329</v>
      </c>
      <c r="F127" s="28" t="s">
        <v>873</v>
      </c>
      <c r="G127" s="47">
        <v>348</v>
      </c>
      <c r="H127" s="3" t="s">
        <v>110</v>
      </c>
      <c r="I127" s="168">
        <v>16.46</v>
      </c>
      <c r="J127" s="31">
        <v>9.5399999999999991</v>
      </c>
      <c r="K127" s="167">
        <v>6.92</v>
      </c>
      <c r="L127" s="62">
        <v>0.22689999999999999</v>
      </c>
      <c r="M127" s="31">
        <v>20.194774000000002</v>
      </c>
      <c r="N127" s="32">
        <v>4073.209848</v>
      </c>
      <c r="O127" s="32">
        <v>2954.571504</v>
      </c>
      <c r="P127" s="30">
        <v>7027.781352</v>
      </c>
    </row>
    <row r="128" spans="1:16" ht="45.75" customHeight="1" x14ac:dyDescent="0.3">
      <c r="A128" s="18"/>
      <c r="B128" s="350" t="s">
        <v>331</v>
      </c>
      <c r="C128" s="351"/>
      <c r="D128" s="93" t="s">
        <v>55</v>
      </c>
      <c r="E128" s="3" t="s">
        <v>332</v>
      </c>
      <c r="F128" s="28" t="s">
        <v>874</v>
      </c>
      <c r="G128" s="47">
        <v>28</v>
      </c>
      <c r="H128" s="3" t="s">
        <v>110</v>
      </c>
      <c r="I128" s="168">
        <v>14.74</v>
      </c>
      <c r="J128" s="31">
        <v>4.08</v>
      </c>
      <c r="K128" s="167">
        <v>10.66</v>
      </c>
      <c r="L128" s="62">
        <v>0.22689999999999999</v>
      </c>
      <c r="M128" s="31">
        <v>18.084506000000001</v>
      </c>
      <c r="N128" s="32">
        <v>140.161056</v>
      </c>
      <c r="O128" s="32">
        <v>366.20511199999999</v>
      </c>
      <c r="P128" s="30">
        <v>506.36616800000002</v>
      </c>
    </row>
    <row r="129" spans="1:16" ht="55.5" customHeight="1" x14ac:dyDescent="0.3">
      <c r="A129" s="18"/>
      <c r="B129" s="350" t="s">
        <v>334</v>
      </c>
      <c r="C129" s="351"/>
      <c r="D129" s="93" t="s">
        <v>55</v>
      </c>
      <c r="E129" s="3" t="s">
        <v>335</v>
      </c>
      <c r="F129" s="28" t="s">
        <v>875</v>
      </c>
      <c r="G129" s="47">
        <v>36</v>
      </c>
      <c r="H129" s="3" t="s">
        <v>110</v>
      </c>
      <c r="I129" s="168">
        <v>20.759999999999998</v>
      </c>
      <c r="J129" s="31">
        <v>4.08</v>
      </c>
      <c r="K129" s="167">
        <v>16.68</v>
      </c>
      <c r="L129" s="62">
        <v>0.22689999999999999</v>
      </c>
      <c r="M129" s="31">
        <v>25.470443999999997</v>
      </c>
      <c r="N129" s="32">
        <v>180.20707200000001</v>
      </c>
      <c r="O129" s="32">
        <v>736.72891200000004</v>
      </c>
      <c r="P129" s="30">
        <v>916.93598400000008</v>
      </c>
    </row>
    <row r="130" spans="1:16" ht="51" customHeight="1" x14ac:dyDescent="0.3">
      <c r="A130" s="18"/>
      <c r="B130" s="350" t="s">
        <v>337</v>
      </c>
      <c r="C130" s="351"/>
      <c r="D130" s="93" t="s">
        <v>55</v>
      </c>
      <c r="E130" s="3" t="s">
        <v>876</v>
      </c>
      <c r="F130" s="28" t="s">
        <v>877</v>
      </c>
      <c r="G130" s="47">
        <v>25</v>
      </c>
      <c r="H130" s="3" t="s">
        <v>110</v>
      </c>
      <c r="I130" s="168">
        <v>29.869999999999997</v>
      </c>
      <c r="J130" s="31">
        <v>4.08</v>
      </c>
      <c r="K130" s="167">
        <v>25.79</v>
      </c>
      <c r="L130" s="62">
        <v>0.22689999999999999</v>
      </c>
      <c r="M130" s="31">
        <v>36.647503</v>
      </c>
      <c r="N130" s="32">
        <v>125.1438</v>
      </c>
      <c r="O130" s="32">
        <v>791.04377499999998</v>
      </c>
      <c r="P130" s="30">
        <v>916.18757499999992</v>
      </c>
    </row>
    <row r="131" spans="1:16" ht="54" customHeight="1" x14ac:dyDescent="0.3">
      <c r="A131" s="18"/>
      <c r="B131" s="350" t="s">
        <v>340</v>
      </c>
      <c r="C131" s="351"/>
      <c r="D131" s="93" t="s">
        <v>55</v>
      </c>
      <c r="E131" s="3" t="s">
        <v>878</v>
      </c>
      <c r="F131" s="28" t="s">
        <v>879</v>
      </c>
      <c r="G131" s="47">
        <v>100</v>
      </c>
      <c r="H131" s="3" t="s">
        <v>110</v>
      </c>
      <c r="I131" s="168">
        <v>24.93</v>
      </c>
      <c r="J131" s="31">
        <v>3.28</v>
      </c>
      <c r="K131" s="167">
        <v>21.65</v>
      </c>
      <c r="L131" s="62">
        <v>0.22689999999999999</v>
      </c>
      <c r="M131" s="31">
        <v>30.586617</v>
      </c>
      <c r="N131" s="32">
        <v>402.42319999999995</v>
      </c>
      <c r="O131" s="32">
        <v>2656.2384999999999</v>
      </c>
      <c r="P131" s="30">
        <v>3058.6616999999997</v>
      </c>
    </row>
    <row r="132" spans="1:16" ht="45" customHeight="1" x14ac:dyDescent="0.3">
      <c r="A132" s="18"/>
      <c r="B132" s="350" t="s">
        <v>880</v>
      </c>
      <c r="C132" s="351"/>
      <c r="D132" s="93" t="s">
        <v>55</v>
      </c>
      <c r="E132" s="3" t="s">
        <v>338</v>
      </c>
      <c r="F132" s="28" t="s">
        <v>881</v>
      </c>
      <c r="G132" s="47">
        <v>35</v>
      </c>
      <c r="H132" s="3" t="s">
        <v>110</v>
      </c>
      <c r="I132" s="168">
        <v>33.130000000000003</v>
      </c>
      <c r="J132" s="31">
        <v>3.29</v>
      </c>
      <c r="K132" s="167">
        <v>29.84</v>
      </c>
      <c r="L132" s="62">
        <v>0.22689999999999999</v>
      </c>
      <c r="M132" s="31">
        <v>40.647197000000006</v>
      </c>
      <c r="N132" s="32">
        <v>141.277535</v>
      </c>
      <c r="O132" s="32">
        <v>1281.3743599999998</v>
      </c>
      <c r="P132" s="30">
        <v>1422.6518949999997</v>
      </c>
    </row>
    <row r="133" spans="1:16" ht="50.25" customHeight="1" x14ac:dyDescent="0.3">
      <c r="A133" s="18"/>
      <c r="B133" s="350" t="s">
        <v>882</v>
      </c>
      <c r="C133" s="351"/>
      <c r="D133" s="93" t="s">
        <v>55</v>
      </c>
      <c r="E133" s="3" t="s">
        <v>341</v>
      </c>
      <c r="F133" s="28" t="s">
        <v>883</v>
      </c>
      <c r="G133" s="47">
        <v>140</v>
      </c>
      <c r="H133" s="3" t="s">
        <v>110</v>
      </c>
      <c r="I133" s="168">
        <v>53.35</v>
      </c>
      <c r="J133" s="31">
        <v>3.64</v>
      </c>
      <c r="K133" s="167">
        <v>49.71</v>
      </c>
      <c r="L133" s="62">
        <v>0.22689999999999999</v>
      </c>
      <c r="M133" s="31">
        <v>65.455115000000006</v>
      </c>
      <c r="N133" s="32">
        <v>625.22824000000003</v>
      </c>
      <c r="O133" s="32">
        <v>8538.4878599999993</v>
      </c>
      <c r="P133" s="30">
        <v>9163.7160999999996</v>
      </c>
    </row>
    <row r="134" spans="1:16" ht="37.5" customHeight="1" x14ac:dyDescent="0.3">
      <c r="A134" s="18"/>
      <c r="B134" s="15" t="s">
        <v>343</v>
      </c>
      <c r="C134" s="332" t="s">
        <v>344</v>
      </c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333"/>
      <c r="P134" s="40">
        <v>10409.768009000001</v>
      </c>
    </row>
    <row r="135" spans="1:16" ht="37.5" customHeight="1" x14ac:dyDescent="0.3">
      <c r="A135" s="18"/>
      <c r="B135" s="350" t="s">
        <v>345</v>
      </c>
      <c r="C135" s="351"/>
      <c r="D135" s="93" t="s">
        <v>66</v>
      </c>
      <c r="E135" s="3" t="s">
        <v>346</v>
      </c>
      <c r="F135" s="28" t="s">
        <v>884</v>
      </c>
      <c r="G135" s="47">
        <v>15</v>
      </c>
      <c r="H135" s="29" t="s">
        <v>196</v>
      </c>
      <c r="I135" s="168">
        <v>56.13</v>
      </c>
      <c r="J135" s="31">
        <v>28.35</v>
      </c>
      <c r="K135" s="167">
        <v>27.78</v>
      </c>
      <c r="L135" s="62">
        <v>0.22689999999999999</v>
      </c>
      <c r="M135" s="31">
        <v>68.865897000000004</v>
      </c>
      <c r="N135" s="32">
        <v>521.73922500000003</v>
      </c>
      <c r="O135" s="32">
        <v>511.24923000000007</v>
      </c>
      <c r="P135" s="30">
        <v>1032.9884550000002</v>
      </c>
    </row>
    <row r="136" spans="1:16" ht="30.75" customHeight="1" x14ac:dyDescent="0.3">
      <c r="A136" s="18"/>
      <c r="B136" s="350" t="s">
        <v>348</v>
      </c>
      <c r="C136" s="351"/>
      <c r="D136" s="93" t="s">
        <v>60</v>
      </c>
      <c r="E136" s="3">
        <v>92000</v>
      </c>
      <c r="F136" s="28" t="s">
        <v>885</v>
      </c>
      <c r="G136" s="47">
        <v>12</v>
      </c>
      <c r="H136" s="29" t="s">
        <v>196</v>
      </c>
      <c r="I136" s="168">
        <v>35.370000000000005</v>
      </c>
      <c r="J136" s="31">
        <v>16.420000000000002</v>
      </c>
      <c r="K136" s="167">
        <v>18.95</v>
      </c>
      <c r="L136" s="62">
        <v>0.22689999999999999</v>
      </c>
      <c r="M136" s="31">
        <v>43.395453000000003</v>
      </c>
      <c r="N136" s="32">
        <v>241.74837600000004</v>
      </c>
      <c r="O136" s="32">
        <v>278.99706000000003</v>
      </c>
      <c r="P136" s="30">
        <v>520.74543600000004</v>
      </c>
    </row>
    <row r="137" spans="1:16" ht="30.75" customHeight="1" x14ac:dyDescent="0.3">
      <c r="A137" s="18"/>
      <c r="B137" s="350" t="s">
        <v>351</v>
      </c>
      <c r="C137" s="351"/>
      <c r="D137" s="93" t="s">
        <v>60</v>
      </c>
      <c r="E137" s="3">
        <v>91996</v>
      </c>
      <c r="F137" s="28" t="s">
        <v>886</v>
      </c>
      <c r="G137" s="47">
        <v>8</v>
      </c>
      <c r="H137" s="29" t="s">
        <v>196</v>
      </c>
      <c r="I137" s="168">
        <v>39.870000000000005</v>
      </c>
      <c r="J137" s="31">
        <v>19.71</v>
      </c>
      <c r="K137" s="167">
        <v>20.16</v>
      </c>
      <c r="L137" s="62">
        <v>0.22689999999999999</v>
      </c>
      <c r="M137" s="31">
        <v>48.916503000000006</v>
      </c>
      <c r="N137" s="32">
        <v>193.45759200000001</v>
      </c>
      <c r="O137" s="32">
        <v>197.87443200000001</v>
      </c>
      <c r="P137" s="30">
        <v>391.33202400000005</v>
      </c>
    </row>
    <row r="138" spans="1:16" ht="30.75" customHeight="1" x14ac:dyDescent="0.3">
      <c r="A138" s="18"/>
      <c r="B138" s="350" t="s">
        <v>353</v>
      </c>
      <c r="C138" s="351"/>
      <c r="D138" s="93" t="s">
        <v>60</v>
      </c>
      <c r="E138" s="49">
        <v>91992</v>
      </c>
      <c r="F138" s="53" t="s">
        <v>887</v>
      </c>
      <c r="G138" s="149">
        <v>33</v>
      </c>
      <c r="H138" s="29" t="s">
        <v>196</v>
      </c>
      <c r="I138" s="168">
        <v>51.510000000000005</v>
      </c>
      <c r="J138" s="31">
        <v>28.35</v>
      </c>
      <c r="K138" s="167">
        <v>23.16</v>
      </c>
      <c r="L138" s="62">
        <v>0.22689999999999999</v>
      </c>
      <c r="M138" s="31">
        <v>63.197619000000003</v>
      </c>
      <c r="N138" s="32">
        <v>1147.8262950000001</v>
      </c>
      <c r="O138" s="32">
        <v>937.69513199999994</v>
      </c>
      <c r="P138" s="30">
        <v>2085.5214270000001</v>
      </c>
    </row>
    <row r="139" spans="1:16" ht="30.75" customHeight="1" x14ac:dyDescent="0.3">
      <c r="A139" s="18"/>
      <c r="B139" s="350" t="s">
        <v>355</v>
      </c>
      <c r="C139" s="351"/>
      <c r="D139" s="93" t="s">
        <v>60</v>
      </c>
      <c r="E139" s="29">
        <v>92009</v>
      </c>
      <c r="F139" s="52" t="s">
        <v>888</v>
      </c>
      <c r="G139" s="125">
        <v>5</v>
      </c>
      <c r="H139" s="29" t="s">
        <v>196</v>
      </c>
      <c r="I139" s="168">
        <v>59.260000000000005</v>
      </c>
      <c r="J139" s="31">
        <v>24.34</v>
      </c>
      <c r="K139" s="167">
        <v>34.92</v>
      </c>
      <c r="L139" s="62">
        <v>0.22689999999999999</v>
      </c>
      <c r="M139" s="31">
        <v>72.706094000000007</v>
      </c>
      <c r="N139" s="32">
        <v>149.31373000000002</v>
      </c>
      <c r="O139" s="32">
        <v>214.21673999999999</v>
      </c>
      <c r="P139" s="30">
        <v>363.53047000000004</v>
      </c>
    </row>
    <row r="140" spans="1:16" ht="30.75" customHeight="1" x14ac:dyDescent="0.3">
      <c r="A140" s="18"/>
      <c r="B140" s="350" t="s">
        <v>357</v>
      </c>
      <c r="C140" s="351"/>
      <c r="D140" s="93" t="s">
        <v>60</v>
      </c>
      <c r="E140" s="29">
        <v>92005</v>
      </c>
      <c r="F140" s="52" t="s">
        <v>889</v>
      </c>
      <c r="G140" s="125">
        <v>2</v>
      </c>
      <c r="H140" s="29" t="s">
        <v>196</v>
      </c>
      <c r="I140" s="168">
        <v>68.31</v>
      </c>
      <c r="J140" s="31">
        <v>31.01</v>
      </c>
      <c r="K140" s="167">
        <v>37.299999999999997</v>
      </c>
      <c r="L140" s="62">
        <v>0.22689999999999999</v>
      </c>
      <c r="M140" s="31">
        <v>83.809539000000001</v>
      </c>
      <c r="N140" s="32">
        <v>76.092337999999998</v>
      </c>
      <c r="O140" s="32">
        <v>91.52673999999999</v>
      </c>
      <c r="P140" s="30">
        <v>167.619078</v>
      </c>
    </row>
    <row r="141" spans="1:16" ht="30.75" customHeight="1" x14ac:dyDescent="0.3">
      <c r="A141" s="18"/>
      <c r="B141" s="350" t="s">
        <v>359</v>
      </c>
      <c r="C141" s="351"/>
      <c r="D141" s="93" t="s">
        <v>60</v>
      </c>
      <c r="E141" s="29">
        <v>91953</v>
      </c>
      <c r="F141" s="52" t="s">
        <v>890</v>
      </c>
      <c r="G141" s="125">
        <v>11</v>
      </c>
      <c r="H141" s="29" t="s">
        <v>196</v>
      </c>
      <c r="I141" s="168">
        <v>33.75</v>
      </c>
      <c r="J141" s="31">
        <v>15.98</v>
      </c>
      <c r="K141" s="167">
        <v>17.77</v>
      </c>
      <c r="L141" s="62">
        <v>0.22689999999999999</v>
      </c>
      <c r="M141" s="31">
        <v>41.407874999999997</v>
      </c>
      <c r="N141" s="32">
        <v>215.66448200000002</v>
      </c>
      <c r="O141" s="32">
        <v>239.82214299999998</v>
      </c>
      <c r="P141" s="30">
        <v>455.486625</v>
      </c>
    </row>
    <row r="142" spans="1:16" ht="30.75" customHeight="1" x14ac:dyDescent="0.3">
      <c r="A142" s="18"/>
      <c r="B142" s="350" t="s">
        <v>361</v>
      </c>
      <c r="C142" s="351"/>
      <c r="D142" s="93" t="s">
        <v>60</v>
      </c>
      <c r="E142" s="29">
        <v>91967</v>
      </c>
      <c r="F142" s="52" t="s">
        <v>394</v>
      </c>
      <c r="G142" s="150">
        <v>1</v>
      </c>
      <c r="H142" s="29" t="s">
        <v>196</v>
      </c>
      <c r="I142" s="168">
        <v>68.95</v>
      </c>
      <c r="J142" s="175">
        <v>31.01</v>
      </c>
      <c r="K142" s="176">
        <v>37.94</v>
      </c>
      <c r="L142" s="62">
        <v>0.22689999999999999</v>
      </c>
      <c r="M142" s="31">
        <v>84.594755000000006</v>
      </c>
      <c r="N142" s="32">
        <v>38.046168999999999</v>
      </c>
      <c r="O142" s="32">
        <v>46.548586</v>
      </c>
      <c r="P142" s="30">
        <v>84.594754999999992</v>
      </c>
    </row>
    <row r="143" spans="1:16" ht="30.75" customHeight="1" x14ac:dyDescent="0.3">
      <c r="A143" s="18"/>
      <c r="B143" s="350" t="s">
        <v>363</v>
      </c>
      <c r="C143" s="351"/>
      <c r="D143" s="93" t="s">
        <v>60</v>
      </c>
      <c r="E143" s="29">
        <v>104476</v>
      </c>
      <c r="F143" s="107" t="s">
        <v>891</v>
      </c>
      <c r="G143" s="253">
        <v>4</v>
      </c>
      <c r="H143" s="29" t="s">
        <v>196</v>
      </c>
      <c r="I143" s="168">
        <v>202.48</v>
      </c>
      <c r="J143" s="31">
        <v>99.85</v>
      </c>
      <c r="K143" s="167">
        <v>102.63</v>
      </c>
      <c r="L143" s="62">
        <v>0.22689999999999999</v>
      </c>
      <c r="M143" s="31">
        <v>248.42271199999999</v>
      </c>
      <c r="N143" s="32">
        <v>490.02385999999996</v>
      </c>
      <c r="O143" s="32">
        <v>503.66698799999995</v>
      </c>
      <c r="P143" s="30">
        <v>993.69084799999996</v>
      </c>
    </row>
    <row r="144" spans="1:16" ht="30.75" customHeight="1" x14ac:dyDescent="0.3">
      <c r="A144" s="18"/>
      <c r="B144" s="350" t="s">
        <v>365</v>
      </c>
      <c r="C144" s="351"/>
      <c r="D144" s="95" t="s">
        <v>101</v>
      </c>
      <c r="E144" s="106">
        <v>90708</v>
      </c>
      <c r="F144" s="52" t="s">
        <v>892</v>
      </c>
      <c r="G144" s="125">
        <v>4</v>
      </c>
      <c r="H144" s="29" t="s">
        <v>196</v>
      </c>
      <c r="I144" s="168">
        <v>240.06</v>
      </c>
      <c r="J144" s="31">
        <v>160.47999999999999</v>
      </c>
      <c r="K144" s="167">
        <v>79.58</v>
      </c>
      <c r="L144" s="62">
        <v>0.22689999999999999</v>
      </c>
      <c r="M144" s="31">
        <v>294.52961399999998</v>
      </c>
      <c r="N144" s="32">
        <v>787.57164799999998</v>
      </c>
      <c r="O144" s="32">
        <v>390.546808</v>
      </c>
      <c r="P144" s="30">
        <v>1178.1184559999999</v>
      </c>
    </row>
    <row r="145" spans="1:16" ht="30.75" customHeight="1" x14ac:dyDescent="0.3">
      <c r="A145" s="18"/>
      <c r="B145" s="350" t="s">
        <v>367</v>
      </c>
      <c r="C145" s="351"/>
      <c r="D145" s="95" t="s">
        <v>60</v>
      </c>
      <c r="E145" s="121">
        <v>91953</v>
      </c>
      <c r="F145" s="119" t="s">
        <v>890</v>
      </c>
      <c r="G145" s="125">
        <v>5</v>
      </c>
      <c r="H145" s="29" t="s">
        <v>196</v>
      </c>
      <c r="I145" s="168">
        <v>33.75</v>
      </c>
      <c r="J145" s="31">
        <v>15.98</v>
      </c>
      <c r="K145" s="167">
        <v>17.77</v>
      </c>
      <c r="L145" s="62">
        <v>0.22689999999999999</v>
      </c>
      <c r="M145" s="31">
        <v>41.407874999999997</v>
      </c>
      <c r="N145" s="32">
        <v>98.029310000000009</v>
      </c>
      <c r="O145" s="32">
        <v>109.010065</v>
      </c>
      <c r="P145" s="30">
        <v>207.03937500000001</v>
      </c>
    </row>
    <row r="146" spans="1:16" ht="30.75" customHeight="1" x14ac:dyDescent="0.3">
      <c r="A146" s="18"/>
      <c r="B146" s="350" t="s">
        <v>369</v>
      </c>
      <c r="C146" s="351"/>
      <c r="D146" s="117" t="s">
        <v>101</v>
      </c>
      <c r="E146" s="29" t="s">
        <v>396</v>
      </c>
      <c r="F146" s="115" t="s">
        <v>397</v>
      </c>
      <c r="G146" s="150">
        <v>1</v>
      </c>
      <c r="H146" s="29" t="s">
        <v>196</v>
      </c>
      <c r="I146" s="168">
        <v>102.78</v>
      </c>
      <c r="J146" s="175">
        <v>26.74</v>
      </c>
      <c r="K146" s="176">
        <v>76.040000000000006</v>
      </c>
      <c r="L146" s="62">
        <v>0.22689999999999999</v>
      </c>
      <c r="M146" s="31">
        <v>126.100782</v>
      </c>
      <c r="N146" s="32">
        <v>32.807305999999997</v>
      </c>
      <c r="O146" s="32">
        <v>93.293475999999998</v>
      </c>
      <c r="P146" s="30">
        <v>126.100782</v>
      </c>
    </row>
    <row r="147" spans="1:16" ht="30.75" customHeight="1" x14ac:dyDescent="0.3">
      <c r="A147" s="18"/>
      <c r="B147" s="350" t="s">
        <v>371</v>
      </c>
      <c r="C147" s="351"/>
      <c r="D147" s="95" t="s">
        <v>60</v>
      </c>
      <c r="E147" s="120">
        <v>97595</v>
      </c>
      <c r="F147" s="116" t="s">
        <v>893</v>
      </c>
      <c r="G147" s="150">
        <v>1</v>
      </c>
      <c r="H147" s="29" t="s">
        <v>196</v>
      </c>
      <c r="I147" s="168">
        <v>100.69</v>
      </c>
      <c r="J147" s="175">
        <v>18.670000000000002</v>
      </c>
      <c r="K147" s="176">
        <v>82.02</v>
      </c>
      <c r="L147" s="62">
        <v>0.22689999999999999</v>
      </c>
      <c r="M147" s="31">
        <v>123.53656099999999</v>
      </c>
      <c r="N147" s="32">
        <v>22.906223000000001</v>
      </c>
      <c r="O147" s="32">
        <v>100.63033799999999</v>
      </c>
      <c r="P147" s="30">
        <v>123.53656099999999</v>
      </c>
    </row>
    <row r="148" spans="1:16" ht="61.5" customHeight="1" x14ac:dyDescent="0.3">
      <c r="A148" s="18"/>
      <c r="B148" s="350" t="s">
        <v>374</v>
      </c>
      <c r="C148" s="351"/>
      <c r="D148" s="95" t="s">
        <v>66</v>
      </c>
      <c r="E148" s="120" t="s">
        <v>894</v>
      </c>
      <c r="F148" s="116" t="s">
        <v>895</v>
      </c>
      <c r="G148" s="150">
        <v>2</v>
      </c>
      <c r="H148" s="29" t="s">
        <v>196</v>
      </c>
      <c r="I148" s="168">
        <v>253.31</v>
      </c>
      <c r="J148" s="175">
        <v>23.51</v>
      </c>
      <c r="K148" s="176">
        <v>229.8</v>
      </c>
      <c r="L148" s="62">
        <v>0.22689999999999999</v>
      </c>
      <c r="M148" s="31">
        <v>310.78603900000002</v>
      </c>
      <c r="N148" s="32">
        <v>57.688838000000004</v>
      </c>
      <c r="O148" s="32">
        <v>563.88324</v>
      </c>
      <c r="P148" s="30">
        <v>621.57207800000003</v>
      </c>
    </row>
    <row r="149" spans="1:16" ht="63" customHeight="1" x14ac:dyDescent="0.3">
      <c r="A149" s="18"/>
      <c r="B149" s="350" t="s">
        <v>377</v>
      </c>
      <c r="C149" s="351"/>
      <c r="D149" s="95" t="s">
        <v>66</v>
      </c>
      <c r="E149" s="120" t="s">
        <v>896</v>
      </c>
      <c r="F149" s="116" t="s">
        <v>897</v>
      </c>
      <c r="G149" s="150">
        <v>1</v>
      </c>
      <c r="H149" s="29" t="s">
        <v>196</v>
      </c>
      <c r="I149" s="168">
        <v>238.81</v>
      </c>
      <c r="J149" s="175">
        <v>23.51</v>
      </c>
      <c r="K149" s="176">
        <v>215.3</v>
      </c>
      <c r="L149" s="62">
        <v>0.22689999999999999</v>
      </c>
      <c r="M149" s="31">
        <v>292.99598900000001</v>
      </c>
      <c r="N149" s="32">
        <v>28.844419000000002</v>
      </c>
      <c r="O149" s="32">
        <v>264.15156999999999</v>
      </c>
      <c r="P149" s="30">
        <v>292.99598900000001</v>
      </c>
    </row>
    <row r="150" spans="1:16" ht="63" customHeight="1" x14ac:dyDescent="0.3">
      <c r="A150" s="18"/>
      <c r="B150" s="350" t="s">
        <v>380</v>
      </c>
      <c r="C150" s="351"/>
      <c r="D150" s="188" t="s">
        <v>66</v>
      </c>
      <c r="E150" s="189" t="s">
        <v>401</v>
      </c>
      <c r="F150" s="107" t="s">
        <v>402</v>
      </c>
      <c r="G150" s="268">
        <v>105</v>
      </c>
      <c r="H150" s="189" t="s">
        <v>196</v>
      </c>
      <c r="I150" s="65">
        <v>13.7</v>
      </c>
      <c r="J150" s="300">
        <v>4.8</v>
      </c>
      <c r="K150" s="300">
        <v>8.9</v>
      </c>
      <c r="L150" s="62">
        <v>0.22689999999999999</v>
      </c>
      <c r="M150" s="31">
        <v>16.808529999999998</v>
      </c>
      <c r="N150" s="32">
        <v>618.35760000000005</v>
      </c>
      <c r="O150" s="32">
        <v>1146.5380500000001</v>
      </c>
      <c r="P150" s="30">
        <v>1764.8956500000002</v>
      </c>
    </row>
    <row r="151" spans="1:16" ht="30.75" customHeight="1" x14ac:dyDescent="0.3">
      <c r="A151" s="18"/>
      <c r="B151" s="304" t="s">
        <v>403</v>
      </c>
      <c r="C151" s="378" t="s">
        <v>404</v>
      </c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40">
        <v>6940.1438850000004</v>
      </c>
    </row>
    <row r="152" spans="1:16" ht="30.75" customHeight="1" x14ac:dyDescent="0.3">
      <c r="A152" s="18"/>
      <c r="B152" s="358" t="s">
        <v>405</v>
      </c>
      <c r="C152" s="359"/>
      <c r="D152" s="95" t="s">
        <v>60</v>
      </c>
      <c r="E152" s="3">
        <v>92868</v>
      </c>
      <c r="F152" s="28" t="s">
        <v>406</v>
      </c>
      <c r="G152" s="47">
        <v>89</v>
      </c>
      <c r="H152" s="29" t="s">
        <v>196</v>
      </c>
      <c r="I152" s="168">
        <v>19.55</v>
      </c>
      <c r="J152" s="55">
        <v>13.05</v>
      </c>
      <c r="K152" s="177">
        <v>6.5</v>
      </c>
      <c r="L152" s="297">
        <v>0.22689999999999999</v>
      </c>
      <c r="M152" s="55">
        <v>23.985894999999999</v>
      </c>
      <c r="N152" s="56">
        <v>1424.983005</v>
      </c>
      <c r="O152" s="56">
        <v>709.76165000000003</v>
      </c>
      <c r="P152" s="30">
        <v>2134.744655</v>
      </c>
    </row>
    <row r="153" spans="1:16" ht="30.75" customHeight="1" x14ac:dyDescent="0.3">
      <c r="A153" s="18"/>
      <c r="B153" s="358" t="s">
        <v>407</v>
      </c>
      <c r="C153" s="359"/>
      <c r="D153" s="95" t="s">
        <v>60</v>
      </c>
      <c r="E153" s="54">
        <v>95780</v>
      </c>
      <c r="F153" s="28" t="s">
        <v>898</v>
      </c>
      <c r="G153" s="47">
        <v>30</v>
      </c>
      <c r="H153" s="29" t="s">
        <v>196</v>
      </c>
      <c r="I153" s="168">
        <v>35.92</v>
      </c>
      <c r="J153" s="55">
        <v>15.3</v>
      </c>
      <c r="K153" s="177">
        <v>20.62</v>
      </c>
      <c r="L153" s="297">
        <v>0.22689999999999999</v>
      </c>
      <c r="M153" s="55">
        <v>44.070247999999999</v>
      </c>
      <c r="N153" s="56">
        <v>563.14710000000002</v>
      </c>
      <c r="O153" s="56">
        <v>758.96034000000009</v>
      </c>
      <c r="P153" s="30">
        <v>1322.1074400000002</v>
      </c>
    </row>
    <row r="154" spans="1:16" ht="30.75" customHeight="1" x14ac:dyDescent="0.3">
      <c r="A154" s="18"/>
      <c r="B154" s="358" t="s">
        <v>409</v>
      </c>
      <c r="C154" s="359"/>
      <c r="D154" s="95" t="s">
        <v>60</v>
      </c>
      <c r="E154" s="54">
        <v>95781</v>
      </c>
      <c r="F154" s="110" t="s">
        <v>899</v>
      </c>
      <c r="G154" s="135">
        <v>30</v>
      </c>
      <c r="H154" s="29" t="s">
        <v>196</v>
      </c>
      <c r="I154" s="168">
        <v>40.46</v>
      </c>
      <c r="J154" s="55">
        <v>19.34</v>
      </c>
      <c r="K154" s="177">
        <v>21.12</v>
      </c>
      <c r="L154" s="297">
        <v>0.22689999999999999</v>
      </c>
      <c r="M154" s="55">
        <v>49.640374000000001</v>
      </c>
      <c r="N154" s="56">
        <v>711.84737999999993</v>
      </c>
      <c r="O154" s="56">
        <v>777.3638400000001</v>
      </c>
      <c r="P154" s="30">
        <v>1489.2112200000001</v>
      </c>
    </row>
    <row r="155" spans="1:16" ht="30.75" customHeight="1" x14ac:dyDescent="0.3">
      <c r="A155" s="18"/>
      <c r="B155" s="358" t="s">
        <v>411</v>
      </c>
      <c r="C155" s="359"/>
      <c r="D155" s="95" t="s">
        <v>60</v>
      </c>
      <c r="E155" s="3">
        <v>95789</v>
      </c>
      <c r="F155" s="36" t="s">
        <v>900</v>
      </c>
      <c r="G155" s="47">
        <v>30</v>
      </c>
      <c r="H155" s="29" t="s">
        <v>196</v>
      </c>
      <c r="I155" s="168">
        <v>45.81</v>
      </c>
      <c r="J155" s="55">
        <v>23.4</v>
      </c>
      <c r="K155" s="177">
        <v>22.41</v>
      </c>
      <c r="L155" s="297">
        <v>0.22689999999999999</v>
      </c>
      <c r="M155" s="55">
        <v>56.204289000000003</v>
      </c>
      <c r="N155" s="56">
        <v>861.28380000000004</v>
      </c>
      <c r="O155" s="56">
        <v>824.84487000000001</v>
      </c>
      <c r="P155" s="30">
        <v>1686.1286700000001</v>
      </c>
    </row>
    <row r="156" spans="1:16" ht="30.75" customHeight="1" x14ac:dyDescent="0.3">
      <c r="A156" s="18"/>
      <c r="B156" s="358" t="s">
        <v>413</v>
      </c>
      <c r="C156" s="359"/>
      <c r="D156" s="95" t="s">
        <v>60</v>
      </c>
      <c r="E156" s="3">
        <v>100735</v>
      </c>
      <c r="F156" s="36" t="s">
        <v>901</v>
      </c>
      <c r="G156" s="47">
        <v>10</v>
      </c>
      <c r="H156" s="29" t="s">
        <v>103</v>
      </c>
      <c r="I156" s="59">
        <v>25.099999999999998</v>
      </c>
      <c r="J156" s="126">
        <v>20.47</v>
      </c>
      <c r="K156" s="127">
        <v>4.63</v>
      </c>
      <c r="L156" s="297">
        <v>0.22689999999999999</v>
      </c>
      <c r="M156" s="126">
        <v>30.795189999999998</v>
      </c>
      <c r="N156" s="285">
        <v>251.14642999999998</v>
      </c>
      <c r="O156" s="285">
        <v>56.80547</v>
      </c>
      <c r="P156" s="30">
        <v>307.95189999999997</v>
      </c>
    </row>
    <row r="157" spans="1:16" ht="30.75" customHeight="1" x14ac:dyDescent="0.3">
      <c r="A157" s="18"/>
      <c r="B157" s="15" t="s">
        <v>36</v>
      </c>
      <c r="C157" s="332" t="s">
        <v>424</v>
      </c>
      <c r="D157" s="333"/>
      <c r="E157" s="333"/>
      <c r="F157" s="333"/>
      <c r="G157" s="333"/>
      <c r="H157" s="333"/>
      <c r="I157" s="333"/>
      <c r="J157" s="333"/>
      <c r="K157" s="333"/>
      <c r="L157" s="333"/>
      <c r="M157" s="333"/>
      <c r="N157" s="333"/>
      <c r="O157" s="333"/>
      <c r="P157" s="40">
        <v>120656.32894522019</v>
      </c>
    </row>
    <row r="158" spans="1:16" ht="30.75" customHeight="1" x14ac:dyDescent="0.3">
      <c r="A158" s="18"/>
      <c r="B158" s="15" t="s">
        <v>97</v>
      </c>
      <c r="C158" s="332" t="s">
        <v>275</v>
      </c>
      <c r="D158" s="333"/>
      <c r="E158" s="333"/>
      <c r="F158" s="333"/>
      <c r="G158" s="333"/>
      <c r="H158" s="333"/>
      <c r="I158" s="333"/>
      <c r="J158" s="333"/>
      <c r="K158" s="333"/>
      <c r="L158" s="333"/>
      <c r="M158" s="333"/>
      <c r="N158" s="333"/>
      <c r="O158" s="333"/>
      <c r="P158" s="40">
        <v>10061.782362</v>
      </c>
    </row>
    <row r="159" spans="1:16" ht="68.25" customHeight="1" x14ac:dyDescent="0.3">
      <c r="A159" s="18"/>
      <c r="B159" s="350" t="s">
        <v>425</v>
      </c>
      <c r="C159" s="351"/>
      <c r="D159" s="93" t="s">
        <v>66</v>
      </c>
      <c r="E159" s="3" t="s">
        <v>280</v>
      </c>
      <c r="F159" s="28" t="s">
        <v>859</v>
      </c>
      <c r="G159" s="148">
        <v>42</v>
      </c>
      <c r="H159" s="3" t="s">
        <v>110</v>
      </c>
      <c r="I159" s="170">
        <v>104.75</v>
      </c>
      <c r="J159" s="60">
        <v>27.96</v>
      </c>
      <c r="K159" s="60">
        <v>76.790000000000006</v>
      </c>
      <c r="L159" s="62">
        <v>0.22689999999999999</v>
      </c>
      <c r="M159" s="60">
        <v>128.517775</v>
      </c>
      <c r="N159" s="131">
        <v>1440.7732080000001</v>
      </c>
      <c r="O159" s="131">
        <v>3956.9733419999998</v>
      </c>
      <c r="P159" s="30">
        <v>5397.7465499999998</v>
      </c>
    </row>
    <row r="160" spans="1:16" ht="68.25" customHeight="1" x14ac:dyDescent="0.3">
      <c r="A160" s="18"/>
      <c r="B160" s="350" t="s">
        <v>426</v>
      </c>
      <c r="C160" s="351"/>
      <c r="D160" s="93" t="s">
        <v>66</v>
      </c>
      <c r="E160" s="3" t="s">
        <v>862</v>
      </c>
      <c r="F160" s="28" t="s">
        <v>863</v>
      </c>
      <c r="G160" s="47">
        <v>48</v>
      </c>
      <c r="H160" s="3" t="s">
        <v>110</v>
      </c>
      <c r="I160" s="170">
        <v>57.29</v>
      </c>
      <c r="J160" s="101">
        <v>25.82</v>
      </c>
      <c r="K160" s="101">
        <v>31.47</v>
      </c>
      <c r="L160" s="62">
        <v>0.22689999999999999</v>
      </c>
      <c r="M160" s="60">
        <v>70.289101000000002</v>
      </c>
      <c r="N160" s="131">
        <v>1520.570784</v>
      </c>
      <c r="O160" s="131">
        <v>1853.3060639999999</v>
      </c>
      <c r="P160" s="30">
        <v>3373.8768479999999</v>
      </c>
    </row>
    <row r="161" spans="1:16" ht="68.25" customHeight="1" x14ac:dyDescent="0.3">
      <c r="A161" s="18"/>
      <c r="B161" s="350" t="s">
        <v>427</v>
      </c>
      <c r="C161" s="351"/>
      <c r="D161" s="93" t="s">
        <v>66</v>
      </c>
      <c r="E161" s="3" t="s">
        <v>902</v>
      </c>
      <c r="F161" s="286" t="s">
        <v>903</v>
      </c>
      <c r="G161" s="149">
        <v>12</v>
      </c>
      <c r="H161" s="49" t="s">
        <v>110</v>
      </c>
      <c r="I161" s="170">
        <v>76.490000000000009</v>
      </c>
      <c r="J161" s="101">
        <v>25.82</v>
      </c>
      <c r="K161" s="101">
        <v>50.67</v>
      </c>
      <c r="L161" s="62">
        <v>0.22689999999999999</v>
      </c>
      <c r="M161" s="60">
        <v>93.84558100000001</v>
      </c>
      <c r="N161" s="131">
        <v>380.142696</v>
      </c>
      <c r="O161" s="131">
        <v>746.004276</v>
      </c>
      <c r="P161" s="30">
        <v>1126.146972</v>
      </c>
    </row>
    <row r="162" spans="1:16" ht="52.5" customHeight="1" x14ac:dyDescent="0.3">
      <c r="A162" s="18"/>
      <c r="B162" s="350" t="s">
        <v>904</v>
      </c>
      <c r="C162" s="351"/>
      <c r="D162" s="93" t="s">
        <v>60</v>
      </c>
      <c r="E162" s="3">
        <v>93008</v>
      </c>
      <c r="F162" s="286" t="s">
        <v>905</v>
      </c>
      <c r="G162" s="149">
        <v>6</v>
      </c>
      <c r="H162" s="49" t="s">
        <v>110</v>
      </c>
      <c r="I162" s="170">
        <v>22.28</v>
      </c>
      <c r="J162" s="101">
        <v>6.03</v>
      </c>
      <c r="K162" s="101">
        <v>16.25</v>
      </c>
      <c r="L162" s="62">
        <v>0.22689999999999999</v>
      </c>
      <c r="M162" s="60">
        <v>27.335332000000001</v>
      </c>
      <c r="N162" s="131">
        <v>44.389242000000003</v>
      </c>
      <c r="O162" s="131">
        <v>119.62275000000001</v>
      </c>
      <c r="P162" s="30">
        <v>164.01199200000002</v>
      </c>
    </row>
    <row r="163" spans="1:16" ht="30.75" customHeight="1" x14ac:dyDescent="0.3">
      <c r="A163" s="18"/>
      <c r="B163" s="304" t="s">
        <v>100</v>
      </c>
      <c r="C163" s="379" t="s">
        <v>428</v>
      </c>
      <c r="D163" s="377"/>
      <c r="E163" s="377"/>
      <c r="F163" s="377"/>
      <c r="G163" s="377"/>
      <c r="H163" s="377"/>
      <c r="I163" s="377"/>
      <c r="J163" s="377"/>
      <c r="K163" s="377"/>
      <c r="L163" s="377"/>
      <c r="M163" s="377"/>
      <c r="N163" s="377"/>
      <c r="O163" s="380"/>
      <c r="P163" s="40">
        <v>2164.1166410000005</v>
      </c>
    </row>
    <row r="164" spans="1:16" ht="30" customHeight="1" x14ac:dyDescent="0.3">
      <c r="A164" s="18"/>
      <c r="B164" s="350" t="s">
        <v>429</v>
      </c>
      <c r="C164" s="351"/>
      <c r="D164" s="95" t="s">
        <v>60</v>
      </c>
      <c r="E164" s="54">
        <v>95780</v>
      </c>
      <c r="F164" s="28" t="s">
        <v>898</v>
      </c>
      <c r="G164" s="47">
        <v>10</v>
      </c>
      <c r="H164" s="29" t="s">
        <v>196</v>
      </c>
      <c r="I164" s="170">
        <v>35.92</v>
      </c>
      <c r="J164" s="126">
        <v>15.3</v>
      </c>
      <c r="K164" s="127">
        <v>20.62</v>
      </c>
      <c r="L164" s="62">
        <v>0.22689999999999999</v>
      </c>
      <c r="M164" s="31">
        <v>44.070247999999999</v>
      </c>
      <c r="N164" s="32">
        <v>187.7157</v>
      </c>
      <c r="O164" s="32">
        <v>252.98678000000001</v>
      </c>
      <c r="P164" s="30">
        <v>440.70248000000004</v>
      </c>
    </row>
    <row r="165" spans="1:16" ht="30" customHeight="1" x14ac:dyDescent="0.3">
      <c r="A165" s="18"/>
      <c r="B165" s="350" t="s">
        <v>432</v>
      </c>
      <c r="C165" s="351"/>
      <c r="D165" s="95" t="s">
        <v>60</v>
      </c>
      <c r="E165" s="54">
        <v>95781</v>
      </c>
      <c r="F165" s="110" t="s">
        <v>899</v>
      </c>
      <c r="G165" s="135">
        <v>3</v>
      </c>
      <c r="H165" s="29" t="s">
        <v>196</v>
      </c>
      <c r="I165" s="170">
        <v>40.46</v>
      </c>
      <c r="J165" s="126">
        <v>19.34</v>
      </c>
      <c r="K165" s="127">
        <v>21.12</v>
      </c>
      <c r="L165" s="62">
        <v>0.22689999999999999</v>
      </c>
      <c r="M165" s="31">
        <v>49.640374000000001</v>
      </c>
      <c r="N165" s="32">
        <v>71.184737999999996</v>
      </c>
      <c r="O165" s="32">
        <v>77.736384000000015</v>
      </c>
      <c r="P165" s="30">
        <v>148.92112200000003</v>
      </c>
    </row>
    <row r="166" spans="1:16" ht="30.75" customHeight="1" x14ac:dyDescent="0.3">
      <c r="A166" s="18"/>
      <c r="B166" s="350" t="s">
        <v>433</v>
      </c>
      <c r="C166" s="351"/>
      <c r="D166" s="95" t="s">
        <v>60</v>
      </c>
      <c r="E166" s="3">
        <v>95789</v>
      </c>
      <c r="F166" s="36" t="s">
        <v>900</v>
      </c>
      <c r="G166" s="47">
        <v>1</v>
      </c>
      <c r="H166" s="29" t="s">
        <v>196</v>
      </c>
      <c r="I166" s="170">
        <v>45.81</v>
      </c>
      <c r="J166" s="126">
        <v>23.4</v>
      </c>
      <c r="K166" s="127">
        <v>22.41</v>
      </c>
      <c r="L166" s="62">
        <v>0.22689999999999999</v>
      </c>
      <c r="M166" s="31">
        <v>56.204289000000003</v>
      </c>
      <c r="N166" s="32">
        <v>28.70946</v>
      </c>
      <c r="O166" s="32">
        <v>27.494828999999999</v>
      </c>
      <c r="P166" s="30">
        <v>56.204289000000003</v>
      </c>
    </row>
    <row r="167" spans="1:16" ht="30.75" customHeight="1" x14ac:dyDescent="0.3">
      <c r="A167" s="18"/>
      <c r="B167" s="350" t="s">
        <v>436</v>
      </c>
      <c r="C167" s="351"/>
      <c r="D167" s="95" t="s">
        <v>55</v>
      </c>
      <c r="E167" s="3" t="s">
        <v>502</v>
      </c>
      <c r="F167" s="28" t="s">
        <v>906</v>
      </c>
      <c r="G167" s="47">
        <v>18</v>
      </c>
      <c r="H167" s="29" t="s">
        <v>196</v>
      </c>
      <c r="I167" s="170">
        <v>68.75</v>
      </c>
      <c r="J167" s="287">
        <v>8.75</v>
      </c>
      <c r="K167" s="288">
        <v>60</v>
      </c>
      <c r="L167" s="62">
        <v>0.22689999999999999</v>
      </c>
      <c r="M167" s="31">
        <v>84.349374999999995</v>
      </c>
      <c r="N167" s="32">
        <v>193.23675</v>
      </c>
      <c r="O167" s="32">
        <v>1325.0520000000001</v>
      </c>
      <c r="P167" s="30">
        <v>1518.2887500000002</v>
      </c>
    </row>
    <row r="168" spans="1:16" ht="30.75" customHeight="1" x14ac:dyDescent="0.3">
      <c r="A168" s="18"/>
      <c r="B168" s="304" t="s">
        <v>439</v>
      </c>
      <c r="C168" s="379" t="s">
        <v>440</v>
      </c>
      <c r="D168" s="377"/>
      <c r="E168" s="377"/>
      <c r="F168" s="377"/>
      <c r="G168" s="377"/>
      <c r="H168" s="377"/>
      <c r="I168" s="377"/>
      <c r="J168" s="377"/>
      <c r="K168" s="377"/>
      <c r="L168" s="377"/>
      <c r="M168" s="377"/>
      <c r="N168" s="377"/>
      <c r="O168" s="380"/>
      <c r="P168" s="40">
        <v>8943.4465101950009</v>
      </c>
    </row>
    <row r="169" spans="1:16" ht="30" customHeight="1" x14ac:dyDescent="0.3">
      <c r="A169" s="18"/>
      <c r="B169" s="350" t="s">
        <v>441</v>
      </c>
      <c r="C169" s="351"/>
      <c r="D169" s="95" t="s">
        <v>60</v>
      </c>
      <c r="E169" s="3" t="s">
        <v>442</v>
      </c>
      <c r="F169" s="74" t="s">
        <v>443</v>
      </c>
      <c r="G169" s="148">
        <v>495</v>
      </c>
      <c r="H169" s="2" t="s">
        <v>110</v>
      </c>
      <c r="I169" s="168">
        <v>10.450000000000001</v>
      </c>
      <c r="J169" s="170">
        <v>1.99</v>
      </c>
      <c r="K169" s="61">
        <v>8.4600000000000009</v>
      </c>
      <c r="L169" s="62">
        <v>0.22689999999999999</v>
      </c>
      <c r="M169" s="31">
        <v>12.821105000000001</v>
      </c>
      <c r="N169" s="32">
        <v>1208.557845</v>
      </c>
      <c r="O169" s="32">
        <v>5137.8891300000005</v>
      </c>
      <c r="P169" s="30">
        <v>6346.4469750000007</v>
      </c>
    </row>
    <row r="170" spans="1:16" ht="30" customHeight="1" x14ac:dyDescent="0.3">
      <c r="A170" s="18"/>
      <c r="B170" s="350" t="s">
        <v>444</v>
      </c>
      <c r="C170" s="351"/>
      <c r="D170" s="95" t="s">
        <v>60</v>
      </c>
      <c r="E170" s="3" t="s">
        <v>442</v>
      </c>
      <c r="F170" s="74" t="s">
        <v>445</v>
      </c>
      <c r="G170" s="148">
        <v>70</v>
      </c>
      <c r="H170" s="2" t="s">
        <v>110</v>
      </c>
      <c r="I170" s="168">
        <v>10.450000000000001</v>
      </c>
      <c r="J170" s="170">
        <v>1.99</v>
      </c>
      <c r="K170" s="61">
        <v>8.4600000000000009</v>
      </c>
      <c r="L170" s="62">
        <v>0.22689999999999999</v>
      </c>
      <c r="M170" s="31">
        <v>12.821105000000001</v>
      </c>
      <c r="N170" s="32">
        <v>170.90716999999998</v>
      </c>
      <c r="O170" s="32">
        <v>726.57018000000016</v>
      </c>
      <c r="P170" s="30">
        <v>897.47735000000011</v>
      </c>
    </row>
    <row r="171" spans="1:16" ht="30" customHeight="1" x14ac:dyDescent="0.3">
      <c r="A171" s="18"/>
      <c r="B171" s="350" t="s">
        <v>446</v>
      </c>
      <c r="C171" s="351"/>
      <c r="D171" s="95" t="s">
        <v>135</v>
      </c>
      <c r="E171" s="3" t="s">
        <v>449</v>
      </c>
      <c r="F171" s="74" t="s">
        <v>907</v>
      </c>
      <c r="G171" s="148">
        <v>60</v>
      </c>
      <c r="H171" s="2" t="s">
        <v>110</v>
      </c>
      <c r="I171" s="168">
        <v>17.239999999999998</v>
      </c>
      <c r="J171" s="170">
        <v>1.99</v>
      </c>
      <c r="K171" s="178">
        <v>15.25</v>
      </c>
      <c r="L171" s="62">
        <v>0.22689999999999999</v>
      </c>
      <c r="M171" s="31">
        <v>21.151755999999999</v>
      </c>
      <c r="N171" s="32">
        <v>146.49186</v>
      </c>
      <c r="O171" s="32">
        <v>1122.6135000000002</v>
      </c>
      <c r="P171" s="30">
        <v>1269.1053600000002</v>
      </c>
    </row>
    <row r="172" spans="1:16" ht="30" customHeight="1" x14ac:dyDescent="0.3">
      <c r="A172" s="18"/>
      <c r="B172" s="350" t="s">
        <v>448</v>
      </c>
      <c r="C172" s="351"/>
      <c r="D172" s="95" t="s">
        <v>135</v>
      </c>
      <c r="E172" s="3" t="s">
        <v>455</v>
      </c>
      <c r="F172" s="75" t="s">
        <v>456</v>
      </c>
      <c r="G172" s="148">
        <v>50</v>
      </c>
      <c r="H172" s="2" t="s">
        <v>110</v>
      </c>
      <c r="I172" s="168">
        <v>7.0163310000000001</v>
      </c>
      <c r="J172" s="170">
        <v>1.9863309999999998</v>
      </c>
      <c r="K172" s="178">
        <v>5.03</v>
      </c>
      <c r="L172" s="62">
        <v>0.22689999999999999</v>
      </c>
      <c r="M172" s="31">
        <v>8.6083365039000004</v>
      </c>
      <c r="N172" s="32">
        <v>121.85147519499999</v>
      </c>
      <c r="O172" s="32">
        <v>308.56535000000002</v>
      </c>
      <c r="P172" s="30">
        <v>430.416825195</v>
      </c>
    </row>
    <row r="173" spans="1:16" ht="30.75" customHeight="1" x14ac:dyDescent="0.3">
      <c r="A173" s="18"/>
      <c r="B173" s="304" t="s">
        <v>457</v>
      </c>
      <c r="C173" s="379" t="s">
        <v>458</v>
      </c>
      <c r="D173" s="377"/>
      <c r="E173" s="377"/>
      <c r="F173" s="377"/>
      <c r="G173" s="377"/>
      <c r="H173" s="377"/>
      <c r="I173" s="377"/>
      <c r="J173" s="377"/>
      <c r="K173" s="377"/>
      <c r="L173" s="377"/>
      <c r="M173" s="377"/>
      <c r="N173" s="377"/>
      <c r="O173" s="380"/>
      <c r="P173" s="40">
        <v>99486.983432025183</v>
      </c>
    </row>
    <row r="174" spans="1:16" ht="52.5" customHeight="1" x14ac:dyDescent="0.3">
      <c r="A174" s="18"/>
      <c r="B174" s="350" t="s">
        <v>459</v>
      </c>
      <c r="C174" s="351"/>
      <c r="D174" s="93" t="s">
        <v>60</v>
      </c>
      <c r="E174" s="3">
        <v>98302</v>
      </c>
      <c r="F174" s="36" t="s">
        <v>908</v>
      </c>
      <c r="G174" s="148">
        <v>2</v>
      </c>
      <c r="H174" s="2" t="s">
        <v>196</v>
      </c>
      <c r="I174" s="168">
        <v>1544.9900000000002</v>
      </c>
      <c r="J174" s="60">
        <v>274.61</v>
      </c>
      <c r="K174" s="61">
        <v>1270.3800000000001</v>
      </c>
      <c r="L174" s="62">
        <v>0.22689999999999999</v>
      </c>
      <c r="M174" s="31">
        <v>1895.5482310000002</v>
      </c>
      <c r="N174" s="32">
        <v>673.83801800000003</v>
      </c>
      <c r="O174" s="32">
        <v>3117.2584440000001</v>
      </c>
      <c r="P174" s="30">
        <v>3791.096462</v>
      </c>
    </row>
    <row r="175" spans="1:16" ht="52.5" customHeight="1" x14ac:dyDescent="0.3">
      <c r="A175" s="18"/>
      <c r="B175" s="350" t="s">
        <v>461</v>
      </c>
      <c r="C175" s="351"/>
      <c r="D175" s="93" t="s">
        <v>253</v>
      </c>
      <c r="E175" s="5">
        <v>59638</v>
      </c>
      <c r="F175" s="36" t="s">
        <v>909</v>
      </c>
      <c r="G175" s="148">
        <v>1</v>
      </c>
      <c r="H175" s="2" t="s">
        <v>196</v>
      </c>
      <c r="I175" s="168">
        <v>3419.1210000000001</v>
      </c>
      <c r="J175" s="60">
        <v>73.820999999999998</v>
      </c>
      <c r="K175" s="61">
        <v>3345.3</v>
      </c>
      <c r="L175" s="62">
        <v>0.22689999999999999</v>
      </c>
      <c r="M175" s="31">
        <v>4194.9195548999996</v>
      </c>
      <c r="N175" s="32">
        <v>90.570984899999999</v>
      </c>
      <c r="O175" s="32">
        <v>4104.3485700000001</v>
      </c>
      <c r="P175" s="30">
        <v>4194.9195549000005</v>
      </c>
    </row>
    <row r="176" spans="1:16" ht="52.5" customHeight="1" x14ac:dyDescent="0.3">
      <c r="A176" s="18"/>
      <c r="B176" s="350" t="s">
        <v>463</v>
      </c>
      <c r="C176" s="351"/>
      <c r="D176" s="93" t="s">
        <v>66</v>
      </c>
      <c r="E176" s="5" t="s">
        <v>464</v>
      </c>
      <c r="F176" s="36" t="s">
        <v>910</v>
      </c>
      <c r="G176" s="148">
        <v>1</v>
      </c>
      <c r="H176" s="2" t="s">
        <v>196</v>
      </c>
      <c r="I176" s="168">
        <v>367.05</v>
      </c>
      <c r="J176" s="60">
        <v>30.01</v>
      </c>
      <c r="K176" s="61">
        <v>337.04</v>
      </c>
      <c r="L176" s="62">
        <v>0.22689999999999999</v>
      </c>
      <c r="M176" s="31">
        <v>450.33364499999999</v>
      </c>
      <c r="N176" s="32">
        <v>36.819269000000006</v>
      </c>
      <c r="O176" s="32">
        <v>413.51437600000003</v>
      </c>
      <c r="P176" s="30">
        <v>450.33364500000005</v>
      </c>
    </row>
    <row r="177" spans="1:16" ht="52.5" customHeight="1" x14ac:dyDescent="0.3">
      <c r="A177" s="18"/>
      <c r="B177" s="350" t="s">
        <v>467</v>
      </c>
      <c r="C177" s="351"/>
      <c r="D177" s="93" t="s">
        <v>55</v>
      </c>
      <c r="E177" s="5" t="s">
        <v>911</v>
      </c>
      <c r="F177" s="36" t="s">
        <v>912</v>
      </c>
      <c r="G177" s="148">
        <v>6</v>
      </c>
      <c r="H177" s="2" t="s">
        <v>196</v>
      </c>
      <c r="I177" s="168">
        <v>140.19</v>
      </c>
      <c r="J177" s="60">
        <v>50.14</v>
      </c>
      <c r="K177" s="61">
        <v>90.05</v>
      </c>
      <c r="L177" s="62">
        <v>0.22689999999999999</v>
      </c>
      <c r="M177" s="31">
        <v>171.999111</v>
      </c>
      <c r="N177" s="32">
        <v>369.100596</v>
      </c>
      <c r="O177" s="32">
        <v>662.89406999999994</v>
      </c>
      <c r="P177" s="30">
        <v>1031.9946660000001</v>
      </c>
    </row>
    <row r="178" spans="1:16" ht="52.5" customHeight="1" x14ac:dyDescent="0.3">
      <c r="A178" s="18"/>
      <c r="B178" s="350" t="s">
        <v>470</v>
      </c>
      <c r="C178" s="351"/>
      <c r="D178" s="93" t="s">
        <v>253</v>
      </c>
      <c r="E178" s="5" t="s">
        <v>55</v>
      </c>
      <c r="F178" s="36" t="s">
        <v>913</v>
      </c>
      <c r="G178" s="148">
        <v>3</v>
      </c>
      <c r="H178" s="2" t="s">
        <v>196</v>
      </c>
      <c r="I178" s="168">
        <v>144.15</v>
      </c>
      <c r="J178" s="60">
        <v>49.15</v>
      </c>
      <c r="K178" s="61">
        <v>95</v>
      </c>
      <c r="L178" s="62">
        <v>0.22689999999999999</v>
      </c>
      <c r="M178" s="31">
        <v>176.85763500000002</v>
      </c>
      <c r="N178" s="32">
        <v>180.90640500000001</v>
      </c>
      <c r="O178" s="32">
        <v>349.66649999999998</v>
      </c>
      <c r="P178" s="30">
        <v>530.57290499999999</v>
      </c>
    </row>
    <row r="179" spans="1:16" ht="52.5" customHeight="1" x14ac:dyDescent="0.3">
      <c r="A179" s="18"/>
      <c r="B179" s="350" t="s">
        <v>473</v>
      </c>
      <c r="C179" s="351"/>
      <c r="D179" s="93" t="s">
        <v>66</v>
      </c>
      <c r="E179" s="3" t="s">
        <v>914</v>
      </c>
      <c r="F179" s="74" t="s">
        <v>915</v>
      </c>
      <c r="G179" s="148">
        <v>3</v>
      </c>
      <c r="H179" s="2" t="s">
        <v>196</v>
      </c>
      <c r="I179" s="170">
        <v>690.32</v>
      </c>
      <c r="J179" s="60">
        <v>25.82</v>
      </c>
      <c r="K179" s="61">
        <v>664.5</v>
      </c>
      <c r="L179" s="62">
        <v>0.22689999999999999</v>
      </c>
      <c r="M179" s="31">
        <v>846.95360800000003</v>
      </c>
      <c r="N179" s="32">
        <v>95.035674</v>
      </c>
      <c r="O179" s="32">
        <v>2445.8251499999997</v>
      </c>
      <c r="P179" s="30">
        <v>2540.8608239999999</v>
      </c>
    </row>
    <row r="180" spans="1:16" ht="52.5" customHeight="1" x14ac:dyDescent="0.3">
      <c r="A180" s="18"/>
      <c r="B180" s="350" t="s">
        <v>475</v>
      </c>
      <c r="C180" s="351"/>
      <c r="D180" s="93" t="s">
        <v>234</v>
      </c>
      <c r="E180" s="3">
        <v>12514</v>
      </c>
      <c r="F180" s="74" t="s">
        <v>916</v>
      </c>
      <c r="G180" s="148">
        <v>1</v>
      </c>
      <c r="H180" s="2" t="s">
        <v>196</v>
      </c>
      <c r="I180" s="170">
        <v>787.55</v>
      </c>
      <c r="J180" s="60">
        <v>87.55</v>
      </c>
      <c r="K180" s="61">
        <v>700</v>
      </c>
      <c r="L180" s="62">
        <v>0.22689999999999999</v>
      </c>
      <c r="M180" s="31">
        <v>966.24509499999999</v>
      </c>
      <c r="N180" s="32">
        <v>107.41509499999999</v>
      </c>
      <c r="O180" s="32">
        <v>858.82999999999993</v>
      </c>
      <c r="P180" s="30">
        <v>966.24509499999988</v>
      </c>
    </row>
    <row r="181" spans="1:16" ht="52.5" customHeight="1" x14ac:dyDescent="0.3">
      <c r="A181" s="18"/>
      <c r="B181" s="350" t="s">
        <v>478</v>
      </c>
      <c r="C181" s="351"/>
      <c r="D181" s="93" t="s">
        <v>66</v>
      </c>
      <c r="E181" s="3" t="s">
        <v>917</v>
      </c>
      <c r="F181" s="36" t="s">
        <v>918</v>
      </c>
      <c r="G181" s="148">
        <v>1</v>
      </c>
      <c r="H181" s="2" t="s">
        <v>196</v>
      </c>
      <c r="I181" s="170">
        <v>3156.9199079999999</v>
      </c>
      <c r="J181" s="60">
        <v>25.819907999999998</v>
      </c>
      <c r="K181" s="61">
        <v>3131.1</v>
      </c>
      <c r="L181" s="62">
        <v>0.22689999999999999</v>
      </c>
      <c r="M181" s="31">
        <v>3873.2250351251996</v>
      </c>
      <c r="N181" s="32">
        <v>31.678445125199996</v>
      </c>
      <c r="O181" s="32">
        <v>3841.5465899999999</v>
      </c>
      <c r="P181" s="30">
        <v>3873.2250351252001</v>
      </c>
    </row>
    <row r="182" spans="1:16" ht="52.5" customHeight="1" x14ac:dyDescent="0.3">
      <c r="A182" s="18"/>
      <c r="B182" s="350" t="s">
        <v>481</v>
      </c>
      <c r="C182" s="351"/>
      <c r="D182" s="93" t="s">
        <v>66</v>
      </c>
      <c r="E182" s="3" t="s">
        <v>919</v>
      </c>
      <c r="F182" s="36" t="s">
        <v>920</v>
      </c>
      <c r="G182" s="148">
        <v>16</v>
      </c>
      <c r="H182" s="2" t="s">
        <v>196</v>
      </c>
      <c r="I182" s="170">
        <v>75.042500000000004</v>
      </c>
      <c r="J182" s="60">
        <v>15.232499999999998</v>
      </c>
      <c r="K182" s="61">
        <v>59.81</v>
      </c>
      <c r="L182" s="62">
        <v>0.22689999999999999</v>
      </c>
      <c r="M182" s="31">
        <v>92.069643250000013</v>
      </c>
      <c r="N182" s="32">
        <v>299.02006799999998</v>
      </c>
      <c r="O182" s="32">
        <v>1174.0942239999999</v>
      </c>
      <c r="P182" s="30">
        <v>1473.114292</v>
      </c>
    </row>
    <row r="183" spans="1:16" ht="52.5" customHeight="1" x14ac:dyDescent="0.3">
      <c r="A183" s="18"/>
      <c r="B183" s="350" t="s">
        <v>484</v>
      </c>
      <c r="C183" s="351"/>
      <c r="D183" s="93" t="s">
        <v>66</v>
      </c>
      <c r="E183" s="3" t="s">
        <v>476</v>
      </c>
      <c r="F183" s="36" t="s">
        <v>477</v>
      </c>
      <c r="G183" s="148">
        <v>28</v>
      </c>
      <c r="H183" s="2" t="s">
        <v>196</v>
      </c>
      <c r="I183" s="170">
        <v>61.089999999999996</v>
      </c>
      <c r="J183" s="60">
        <v>40.619999999999997</v>
      </c>
      <c r="K183" s="61">
        <v>20.47</v>
      </c>
      <c r="L183" s="62">
        <v>0.22689999999999999</v>
      </c>
      <c r="M183" s="31">
        <v>74.951320999999993</v>
      </c>
      <c r="N183" s="32">
        <v>1395.4269839999997</v>
      </c>
      <c r="O183" s="32">
        <v>703.21000399999991</v>
      </c>
      <c r="P183" s="30">
        <v>2098.6369879999997</v>
      </c>
    </row>
    <row r="184" spans="1:16" ht="52.5" customHeight="1" x14ac:dyDescent="0.3">
      <c r="A184" s="18"/>
      <c r="B184" s="350" t="s">
        <v>487</v>
      </c>
      <c r="C184" s="351"/>
      <c r="D184" s="93" t="s">
        <v>234</v>
      </c>
      <c r="E184" s="3">
        <v>10268</v>
      </c>
      <c r="F184" s="36" t="s">
        <v>474</v>
      </c>
      <c r="G184" s="148">
        <v>12</v>
      </c>
      <c r="H184" s="2" t="s">
        <v>196</v>
      </c>
      <c r="I184" s="170">
        <v>35.82</v>
      </c>
      <c r="J184" s="60">
        <v>6.44</v>
      </c>
      <c r="K184" s="61">
        <v>29.38</v>
      </c>
      <c r="L184" s="62">
        <v>0.22689999999999999</v>
      </c>
      <c r="M184" s="31">
        <v>43.947558000000001</v>
      </c>
      <c r="N184" s="32">
        <v>94.81483200000001</v>
      </c>
      <c r="O184" s="32">
        <v>432.55586399999993</v>
      </c>
      <c r="P184" s="30">
        <v>527.37069599999995</v>
      </c>
    </row>
    <row r="185" spans="1:16" ht="52.5" customHeight="1" x14ac:dyDescent="0.3">
      <c r="A185" s="18"/>
      <c r="B185" s="350" t="s">
        <v>490</v>
      </c>
      <c r="C185" s="351"/>
      <c r="D185" s="93" t="s">
        <v>253</v>
      </c>
      <c r="E185" s="3">
        <v>59435</v>
      </c>
      <c r="F185" s="36" t="s">
        <v>921</v>
      </c>
      <c r="G185" s="148">
        <v>24</v>
      </c>
      <c r="H185" s="2" t="s">
        <v>196</v>
      </c>
      <c r="I185" s="170">
        <v>32</v>
      </c>
      <c r="J185" s="60">
        <v>0</v>
      </c>
      <c r="K185" s="61">
        <v>32</v>
      </c>
      <c r="L185" s="62">
        <v>0.22689999999999999</v>
      </c>
      <c r="M185" s="31">
        <v>39.260800000000003</v>
      </c>
      <c r="N185" s="32">
        <v>0</v>
      </c>
      <c r="O185" s="32">
        <v>942.25920000000008</v>
      </c>
      <c r="P185" s="30">
        <v>942.25920000000008</v>
      </c>
    </row>
    <row r="186" spans="1:16" ht="52.5" customHeight="1" x14ac:dyDescent="0.3">
      <c r="A186" s="18"/>
      <c r="B186" s="350" t="s">
        <v>493</v>
      </c>
      <c r="C186" s="351"/>
      <c r="D186" s="93" t="s">
        <v>253</v>
      </c>
      <c r="E186" s="3">
        <v>59449</v>
      </c>
      <c r="F186" s="36" t="s">
        <v>922</v>
      </c>
      <c r="G186" s="148">
        <v>1</v>
      </c>
      <c r="H186" s="2" t="s">
        <v>196</v>
      </c>
      <c r="I186" s="170">
        <v>35</v>
      </c>
      <c r="J186" s="60">
        <v>0</v>
      </c>
      <c r="K186" s="61">
        <v>35</v>
      </c>
      <c r="L186" s="62">
        <v>0.22689999999999999</v>
      </c>
      <c r="M186" s="31">
        <v>42.941499999999998</v>
      </c>
      <c r="N186" s="32">
        <v>0</v>
      </c>
      <c r="O186" s="32">
        <v>42.941499999999998</v>
      </c>
      <c r="P186" s="30">
        <v>42.941499999999998</v>
      </c>
    </row>
    <row r="187" spans="1:16" ht="52.5" customHeight="1" x14ac:dyDescent="0.3">
      <c r="A187" s="18"/>
      <c r="B187" s="350" t="s">
        <v>496</v>
      </c>
      <c r="C187" s="351"/>
      <c r="D187" s="93" t="s">
        <v>234</v>
      </c>
      <c r="E187" s="3">
        <v>59435</v>
      </c>
      <c r="F187" s="36" t="s">
        <v>923</v>
      </c>
      <c r="G187" s="148">
        <v>2</v>
      </c>
      <c r="H187" s="2" t="s">
        <v>196</v>
      </c>
      <c r="I187" s="170">
        <v>136.19999999999999</v>
      </c>
      <c r="J187" s="60">
        <v>5.2</v>
      </c>
      <c r="K187" s="61">
        <v>131</v>
      </c>
      <c r="L187" s="62">
        <v>0.22689999999999999</v>
      </c>
      <c r="M187" s="31">
        <v>167.10377999999997</v>
      </c>
      <c r="N187" s="32">
        <v>12.75976</v>
      </c>
      <c r="O187" s="32">
        <v>321.44780000000003</v>
      </c>
      <c r="P187" s="30">
        <v>334.20756000000006</v>
      </c>
    </row>
    <row r="188" spans="1:16" ht="52.5" customHeight="1" x14ac:dyDescent="0.3">
      <c r="A188" s="18"/>
      <c r="B188" s="350" t="s">
        <v>924</v>
      </c>
      <c r="C188" s="351"/>
      <c r="D188" s="93" t="s">
        <v>253</v>
      </c>
      <c r="E188" s="3">
        <v>59251</v>
      </c>
      <c r="F188" s="36" t="s">
        <v>925</v>
      </c>
      <c r="G188" s="148">
        <v>1</v>
      </c>
      <c r="H188" s="2" t="s">
        <v>196</v>
      </c>
      <c r="I188" s="170">
        <v>657.55</v>
      </c>
      <c r="J188" s="60">
        <v>525</v>
      </c>
      <c r="K188" s="61">
        <v>132.55000000000001</v>
      </c>
      <c r="L188" s="62">
        <v>0.22689999999999999</v>
      </c>
      <c r="M188" s="31">
        <v>806.74809499999992</v>
      </c>
      <c r="N188" s="32">
        <v>644.12249999999995</v>
      </c>
      <c r="O188" s="32">
        <v>162.625595</v>
      </c>
      <c r="P188" s="30">
        <v>806.74809499999992</v>
      </c>
    </row>
    <row r="189" spans="1:16" ht="52.5" customHeight="1" x14ac:dyDescent="0.3">
      <c r="A189" s="18"/>
      <c r="B189" s="350" t="s">
        <v>926</v>
      </c>
      <c r="C189" s="351"/>
      <c r="D189" s="93" t="s">
        <v>927</v>
      </c>
      <c r="E189" s="3" t="s">
        <v>928</v>
      </c>
      <c r="F189" s="36" t="s">
        <v>929</v>
      </c>
      <c r="G189" s="148">
        <v>2</v>
      </c>
      <c r="H189" s="2" t="s">
        <v>196</v>
      </c>
      <c r="I189" s="170">
        <v>198.45</v>
      </c>
      <c r="J189" s="60">
        <v>11.47</v>
      </c>
      <c r="K189" s="61">
        <v>186.98</v>
      </c>
      <c r="L189" s="62">
        <v>0.22689999999999999</v>
      </c>
      <c r="M189" s="31">
        <v>243.47830499999998</v>
      </c>
      <c r="N189" s="32">
        <v>28.145085999999999</v>
      </c>
      <c r="O189" s="32">
        <v>458.81152399999996</v>
      </c>
      <c r="P189" s="30">
        <v>486.95660999999996</v>
      </c>
    </row>
    <row r="190" spans="1:16" ht="52.5" customHeight="1" x14ac:dyDescent="0.3">
      <c r="A190" s="18"/>
      <c r="B190" s="350" t="s">
        <v>930</v>
      </c>
      <c r="C190" s="351"/>
      <c r="D190" s="93" t="s">
        <v>234</v>
      </c>
      <c r="E190" s="3">
        <v>13119</v>
      </c>
      <c r="F190" s="36" t="s">
        <v>931</v>
      </c>
      <c r="G190" s="148">
        <v>1</v>
      </c>
      <c r="H190" s="2" t="s">
        <v>196</v>
      </c>
      <c r="I190" s="170">
        <v>7686.0999999999995</v>
      </c>
      <c r="J190" s="60">
        <v>7657.36</v>
      </c>
      <c r="K190" s="61">
        <v>28.74</v>
      </c>
      <c r="L190" s="392">
        <v>0.12859999999999999</v>
      </c>
      <c r="M190" s="31">
        <v>8674.5324599999985</v>
      </c>
      <c r="N190" s="32">
        <v>8642.0964960000001</v>
      </c>
      <c r="O190" s="32">
        <v>32.435963999999998</v>
      </c>
      <c r="P190" s="30">
        <v>8674.5324600000004</v>
      </c>
    </row>
    <row r="191" spans="1:16" ht="52.5" customHeight="1" x14ac:dyDescent="0.3">
      <c r="A191" s="18"/>
      <c r="B191" s="350" t="s">
        <v>932</v>
      </c>
      <c r="C191" s="351"/>
      <c r="D191" s="93" t="s">
        <v>66</v>
      </c>
      <c r="E191" s="3" t="s">
        <v>933</v>
      </c>
      <c r="F191" s="295" t="s">
        <v>934</v>
      </c>
      <c r="G191" s="148">
        <v>1</v>
      </c>
      <c r="H191" s="2" t="s">
        <v>196</v>
      </c>
      <c r="I191" s="168">
        <v>840.62</v>
      </c>
      <c r="J191" s="60">
        <v>40.619999999999997</v>
      </c>
      <c r="K191" s="61">
        <v>800</v>
      </c>
      <c r="L191" s="392">
        <v>0.12859999999999999</v>
      </c>
      <c r="M191" s="31">
        <v>948.72373200000004</v>
      </c>
      <c r="N191" s="32">
        <v>45.843731999999996</v>
      </c>
      <c r="O191" s="32">
        <v>902.88</v>
      </c>
      <c r="P191" s="30">
        <v>948.72373200000004</v>
      </c>
    </row>
    <row r="192" spans="1:16" ht="52.5" customHeight="1" x14ac:dyDescent="0.3">
      <c r="A192" s="303"/>
      <c r="B192" s="350" t="s">
        <v>935</v>
      </c>
      <c r="C192" s="351"/>
      <c r="D192" s="93" t="s">
        <v>66</v>
      </c>
      <c r="E192" s="3" t="s">
        <v>936</v>
      </c>
      <c r="F192" s="36" t="s">
        <v>937</v>
      </c>
      <c r="G192" s="148">
        <v>1</v>
      </c>
      <c r="H192" s="2" t="s">
        <v>196</v>
      </c>
      <c r="I192" s="168">
        <v>6413.3899999999994</v>
      </c>
      <c r="J192" s="60">
        <v>162.47999999999999</v>
      </c>
      <c r="K192" s="61">
        <v>6250.91</v>
      </c>
      <c r="L192" s="62">
        <v>0.22689999999999999</v>
      </c>
      <c r="M192" s="31">
        <v>7868.5881909999989</v>
      </c>
      <c r="N192" s="32">
        <v>199.34671199999997</v>
      </c>
      <c r="O192" s="32">
        <v>7669.2414790000003</v>
      </c>
      <c r="P192" s="30">
        <v>7868.5881909999998</v>
      </c>
    </row>
    <row r="193" spans="1:16" ht="52.5" customHeight="1" x14ac:dyDescent="0.3">
      <c r="A193" s="18"/>
      <c r="B193" s="350" t="s">
        <v>938</v>
      </c>
      <c r="C193" s="351"/>
      <c r="D193" s="93" t="s">
        <v>66</v>
      </c>
      <c r="E193" s="3" t="s">
        <v>494</v>
      </c>
      <c r="F193" s="36" t="s">
        <v>495</v>
      </c>
      <c r="G193" s="148">
        <v>1</v>
      </c>
      <c r="H193" s="2" t="s">
        <v>196</v>
      </c>
      <c r="I193" s="168">
        <v>7025.94</v>
      </c>
      <c r="J193" s="60">
        <v>81.239999999999995</v>
      </c>
      <c r="K193" s="61">
        <v>6944.7</v>
      </c>
      <c r="L193" s="62">
        <v>0.22689999999999999</v>
      </c>
      <c r="M193" s="31">
        <v>8620.1257859999987</v>
      </c>
      <c r="N193" s="32">
        <v>99.673355999999984</v>
      </c>
      <c r="O193" s="32">
        <v>8520.4524299999994</v>
      </c>
      <c r="P193" s="30">
        <v>8620.1257859999987</v>
      </c>
    </row>
    <row r="194" spans="1:16" ht="52.5" customHeight="1" x14ac:dyDescent="0.3">
      <c r="A194" s="18"/>
      <c r="B194" s="350" t="s">
        <v>939</v>
      </c>
      <c r="C194" s="351"/>
      <c r="D194" s="93" t="s">
        <v>66</v>
      </c>
      <c r="E194" s="3" t="s">
        <v>940</v>
      </c>
      <c r="F194" s="36" t="s">
        <v>941</v>
      </c>
      <c r="G194" s="148">
        <v>1</v>
      </c>
      <c r="H194" s="2" t="s">
        <v>196</v>
      </c>
      <c r="I194" s="168">
        <v>2658.42</v>
      </c>
      <c r="J194" s="60">
        <v>40.619999999999997</v>
      </c>
      <c r="K194" s="61">
        <v>2617.8000000000002</v>
      </c>
      <c r="L194" s="62">
        <v>0.22689999999999999</v>
      </c>
      <c r="M194" s="31">
        <v>3261.6154980000001</v>
      </c>
      <c r="N194" s="32">
        <v>49.836677999999992</v>
      </c>
      <c r="O194" s="32">
        <v>3211.7788200000005</v>
      </c>
      <c r="P194" s="30">
        <v>3261.6154980000006</v>
      </c>
    </row>
    <row r="195" spans="1:16" ht="52.5" customHeight="1" x14ac:dyDescent="0.3">
      <c r="A195" s="18"/>
      <c r="B195" s="350" t="s">
        <v>942</v>
      </c>
      <c r="C195" s="351"/>
      <c r="D195" s="93" t="s">
        <v>66</v>
      </c>
      <c r="E195" s="3" t="s">
        <v>943</v>
      </c>
      <c r="F195" s="36" t="s">
        <v>944</v>
      </c>
      <c r="G195" s="148">
        <v>4</v>
      </c>
      <c r="H195" s="2" t="s">
        <v>196</v>
      </c>
      <c r="I195" s="168">
        <v>1187.1799999999998</v>
      </c>
      <c r="J195" s="60">
        <v>40.619999999999997</v>
      </c>
      <c r="K195" s="61">
        <v>1146.56</v>
      </c>
      <c r="L195" s="62">
        <v>0.22689999999999999</v>
      </c>
      <c r="M195" s="31">
        <v>1456.5511419999998</v>
      </c>
      <c r="N195" s="32">
        <v>199.34671199999997</v>
      </c>
      <c r="O195" s="32">
        <v>5626.8578559999996</v>
      </c>
      <c r="P195" s="30">
        <v>5826.2045679999992</v>
      </c>
    </row>
    <row r="196" spans="1:16" ht="52.5" customHeight="1" x14ac:dyDescent="0.3">
      <c r="A196" s="18"/>
      <c r="B196" s="350" t="s">
        <v>945</v>
      </c>
      <c r="C196" s="351"/>
      <c r="D196" s="93" t="s">
        <v>66</v>
      </c>
      <c r="E196" s="3" t="s">
        <v>946</v>
      </c>
      <c r="F196" s="36" t="s">
        <v>947</v>
      </c>
      <c r="G196" s="148">
        <v>1</v>
      </c>
      <c r="H196" s="2" t="s">
        <v>196</v>
      </c>
      <c r="I196" s="168">
        <v>1896.37</v>
      </c>
      <c r="J196" s="60">
        <v>25.82</v>
      </c>
      <c r="K196" s="61">
        <v>1870.55</v>
      </c>
      <c r="L196" s="62">
        <v>0.22689999999999999</v>
      </c>
      <c r="M196" s="31">
        <v>2326.6563529999999</v>
      </c>
      <c r="N196" s="32">
        <v>31.678557999999999</v>
      </c>
      <c r="O196" s="32">
        <v>2294.9777949999998</v>
      </c>
      <c r="P196" s="30">
        <v>2326.6563529999999</v>
      </c>
    </row>
    <row r="197" spans="1:16" ht="52.5" customHeight="1" x14ac:dyDescent="0.3">
      <c r="A197" s="18"/>
      <c r="B197" s="350" t="s">
        <v>948</v>
      </c>
      <c r="C197" s="351"/>
      <c r="D197" s="93" t="s">
        <v>66</v>
      </c>
      <c r="E197" s="3" t="s">
        <v>949</v>
      </c>
      <c r="F197" s="36" t="s">
        <v>950</v>
      </c>
      <c r="G197" s="148">
        <v>1</v>
      </c>
      <c r="H197" s="2" t="s">
        <v>196</v>
      </c>
      <c r="I197" s="168">
        <v>326.2</v>
      </c>
      <c r="J197" s="60">
        <v>40.619999999999997</v>
      </c>
      <c r="K197" s="61">
        <v>285.58</v>
      </c>
      <c r="L197" s="62">
        <v>0.22689999999999999</v>
      </c>
      <c r="M197" s="31">
        <v>400.21477999999996</v>
      </c>
      <c r="N197" s="32">
        <v>49.836677999999992</v>
      </c>
      <c r="O197" s="32">
        <v>350.37810200000001</v>
      </c>
      <c r="P197" s="30">
        <v>400.21478000000002</v>
      </c>
    </row>
    <row r="198" spans="1:16" ht="52.5" customHeight="1" x14ac:dyDescent="0.3">
      <c r="A198" s="18"/>
      <c r="B198" s="350" t="s">
        <v>951</v>
      </c>
      <c r="C198" s="351"/>
      <c r="D198" s="96" t="s">
        <v>66</v>
      </c>
      <c r="E198" s="5" t="s">
        <v>491</v>
      </c>
      <c r="F198" s="36" t="s">
        <v>492</v>
      </c>
      <c r="G198" s="183">
        <v>6</v>
      </c>
      <c r="H198" s="108" t="s">
        <v>196</v>
      </c>
      <c r="I198" s="65">
        <v>1057.03</v>
      </c>
      <c r="J198" s="73">
        <v>40.619999999999997</v>
      </c>
      <c r="K198" s="227">
        <v>1016.41</v>
      </c>
      <c r="L198" s="181">
        <v>0.22689999999999999</v>
      </c>
      <c r="M198" s="73">
        <v>1296.870107</v>
      </c>
      <c r="N198" s="232">
        <v>299.02006799999992</v>
      </c>
      <c r="O198" s="232">
        <v>7482.2005740000004</v>
      </c>
      <c r="P198" s="30">
        <v>7781.2206420000002</v>
      </c>
    </row>
    <row r="199" spans="1:16" ht="52.5" customHeight="1" x14ac:dyDescent="0.3">
      <c r="A199" s="18"/>
      <c r="B199" s="350" t="s">
        <v>952</v>
      </c>
      <c r="C199" s="351"/>
      <c r="D199" s="96" t="s">
        <v>66</v>
      </c>
      <c r="E199" s="5" t="s">
        <v>953</v>
      </c>
      <c r="F199" s="36" t="s">
        <v>954</v>
      </c>
      <c r="G199" s="183">
        <v>1</v>
      </c>
      <c r="H199" s="108" t="s">
        <v>196</v>
      </c>
      <c r="I199" s="65">
        <v>7039</v>
      </c>
      <c r="J199" s="73">
        <v>280</v>
      </c>
      <c r="K199" s="227">
        <v>6759</v>
      </c>
      <c r="L199" s="181">
        <v>0.22689999999999999</v>
      </c>
      <c r="M199" s="73">
        <v>8636.1491000000005</v>
      </c>
      <c r="N199" s="232">
        <v>343.53199999999998</v>
      </c>
      <c r="O199" s="232">
        <v>8292.6170999999995</v>
      </c>
      <c r="P199" s="30">
        <v>8636.1490999999987</v>
      </c>
    </row>
    <row r="200" spans="1:16" ht="52.5" customHeight="1" x14ac:dyDescent="0.3">
      <c r="A200" s="18"/>
      <c r="B200" s="350" t="s">
        <v>955</v>
      </c>
      <c r="C200" s="351"/>
      <c r="D200" s="96" t="s">
        <v>66</v>
      </c>
      <c r="E200" s="5" t="s">
        <v>956</v>
      </c>
      <c r="F200" s="36" t="s">
        <v>957</v>
      </c>
      <c r="G200" s="183">
        <v>4</v>
      </c>
      <c r="H200" s="108" t="s">
        <v>196</v>
      </c>
      <c r="I200" s="65">
        <v>2016.1599999999999</v>
      </c>
      <c r="J200" s="65">
        <v>40.619999999999997</v>
      </c>
      <c r="K200" s="65">
        <v>1975.54</v>
      </c>
      <c r="L200" s="181">
        <v>0.22689999999999999</v>
      </c>
      <c r="M200" s="73">
        <v>2473.6267039999998</v>
      </c>
      <c r="N200" s="232">
        <v>199.34671199999997</v>
      </c>
      <c r="O200" s="232">
        <v>9695.1601040000005</v>
      </c>
      <c r="P200" s="30">
        <v>9894.506816000001</v>
      </c>
    </row>
    <row r="201" spans="1:16" ht="52.5" customHeight="1" x14ac:dyDescent="0.3">
      <c r="A201" s="18"/>
      <c r="B201" s="350" t="s">
        <v>958</v>
      </c>
      <c r="C201" s="351"/>
      <c r="D201" s="96" t="s">
        <v>66</v>
      </c>
      <c r="E201" s="5" t="s">
        <v>959</v>
      </c>
      <c r="F201" s="36" t="s">
        <v>960</v>
      </c>
      <c r="G201" s="183">
        <v>4</v>
      </c>
      <c r="H201" s="108" t="s">
        <v>196</v>
      </c>
      <c r="I201" s="65">
        <v>364.51</v>
      </c>
      <c r="J201" s="73">
        <v>23.51</v>
      </c>
      <c r="K201" s="227">
        <v>341</v>
      </c>
      <c r="L201" s="181">
        <v>0.22689999999999999</v>
      </c>
      <c r="M201" s="73">
        <v>447.21731899999997</v>
      </c>
      <c r="N201" s="232">
        <v>115.37767600000001</v>
      </c>
      <c r="O201" s="232">
        <v>1673.4916000000001</v>
      </c>
      <c r="P201" s="30">
        <v>1788.8692760000001</v>
      </c>
    </row>
    <row r="202" spans="1:16" ht="52.5" customHeight="1" x14ac:dyDescent="0.3">
      <c r="A202" s="18"/>
      <c r="B202" s="350" t="s">
        <v>961</v>
      </c>
      <c r="C202" s="351"/>
      <c r="D202" s="96" t="s">
        <v>66</v>
      </c>
      <c r="E202" s="5" t="s">
        <v>962</v>
      </c>
      <c r="F202" s="36" t="s">
        <v>963</v>
      </c>
      <c r="G202" s="183">
        <v>4</v>
      </c>
      <c r="H202" s="108" t="s">
        <v>196</v>
      </c>
      <c r="I202" s="65">
        <v>1251.56</v>
      </c>
      <c r="J202" s="73">
        <v>23.51</v>
      </c>
      <c r="K202" s="227">
        <v>1228.05</v>
      </c>
      <c r="L202" s="181">
        <v>0.22689999999999999</v>
      </c>
      <c r="M202" s="73">
        <v>1535.5389639999999</v>
      </c>
      <c r="N202" s="232">
        <v>115.37767600000001</v>
      </c>
      <c r="O202" s="232">
        <v>6026.7781799999993</v>
      </c>
      <c r="P202" s="30">
        <v>6142.1558559999994</v>
      </c>
    </row>
    <row r="203" spans="1:16" ht="52.5" customHeight="1" x14ac:dyDescent="0.3">
      <c r="A203" s="18"/>
      <c r="B203" s="350" t="s">
        <v>964</v>
      </c>
      <c r="C203" s="351"/>
      <c r="D203" s="96" t="s">
        <v>253</v>
      </c>
      <c r="E203" s="5">
        <v>237</v>
      </c>
      <c r="F203" s="36" t="s">
        <v>497</v>
      </c>
      <c r="G203" s="183">
        <v>1</v>
      </c>
      <c r="H203" s="108" t="s">
        <v>196</v>
      </c>
      <c r="I203" s="65">
        <v>130</v>
      </c>
      <c r="J203" s="73">
        <v>130</v>
      </c>
      <c r="K203" s="227">
        <v>0</v>
      </c>
      <c r="L203" s="181">
        <v>0.22689999999999999</v>
      </c>
      <c r="M203" s="73">
        <v>159.49700000000001</v>
      </c>
      <c r="N203" s="232">
        <v>159.49700000000001</v>
      </c>
      <c r="O203" s="232">
        <v>0</v>
      </c>
      <c r="P203" s="30">
        <v>159.49700000000001</v>
      </c>
    </row>
    <row r="204" spans="1:16" ht="69" x14ac:dyDescent="0.3">
      <c r="A204" s="18"/>
      <c r="B204" s="350" t="s">
        <v>965</v>
      </c>
      <c r="C204" s="351"/>
      <c r="D204" s="96" t="s">
        <v>66</v>
      </c>
      <c r="E204" s="5" t="s">
        <v>966</v>
      </c>
      <c r="F204" s="36" t="s">
        <v>967</v>
      </c>
      <c r="G204" s="183">
        <v>2</v>
      </c>
      <c r="H204" s="108" t="s">
        <v>196</v>
      </c>
      <c r="I204" s="65">
        <v>1025.42</v>
      </c>
      <c r="J204" s="73">
        <v>25.82</v>
      </c>
      <c r="K204" s="227">
        <v>999.6</v>
      </c>
      <c r="L204" s="181">
        <v>0.22689999999999999</v>
      </c>
      <c r="M204" s="73">
        <v>1258.087798</v>
      </c>
      <c r="N204" s="232">
        <v>63.357115999999998</v>
      </c>
      <c r="O204" s="232">
        <v>2452.8184799999999</v>
      </c>
      <c r="P204" s="30">
        <v>2516.175596</v>
      </c>
    </row>
    <row r="205" spans="1:16" ht="52.5" customHeight="1" x14ac:dyDescent="0.3">
      <c r="A205" s="18"/>
      <c r="B205" s="350" t="s">
        <v>968</v>
      </c>
      <c r="C205" s="351"/>
      <c r="D205" s="96" t="s">
        <v>969</v>
      </c>
      <c r="E205" s="5" t="s">
        <v>970</v>
      </c>
      <c r="F205" s="36" t="s">
        <v>971</v>
      </c>
      <c r="G205" s="183">
        <v>6</v>
      </c>
      <c r="H205" s="108" t="s">
        <v>196</v>
      </c>
      <c r="I205" s="65">
        <v>48.75</v>
      </c>
      <c r="J205" s="73">
        <v>42.05</v>
      </c>
      <c r="K205" s="227">
        <v>6.7</v>
      </c>
      <c r="L205" s="181">
        <v>0.22689999999999999</v>
      </c>
      <c r="M205" s="73">
        <v>59.811374999999998</v>
      </c>
      <c r="N205" s="232">
        <v>309.54687000000001</v>
      </c>
      <c r="O205" s="232">
        <v>49.321380000000005</v>
      </c>
      <c r="P205" s="30">
        <v>358.86824999999999</v>
      </c>
    </row>
    <row r="206" spans="1:16" ht="52.5" customHeight="1" x14ac:dyDescent="0.3">
      <c r="A206" s="18"/>
      <c r="B206" s="350" t="s">
        <v>972</v>
      </c>
      <c r="C206" s="351"/>
      <c r="D206" s="188" t="s">
        <v>66</v>
      </c>
      <c r="E206" s="189" t="s">
        <v>401</v>
      </c>
      <c r="F206" s="107" t="s">
        <v>402</v>
      </c>
      <c r="G206" s="268">
        <v>24</v>
      </c>
      <c r="H206" s="189" t="s">
        <v>196</v>
      </c>
      <c r="I206" s="301">
        <v>6.5</v>
      </c>
      <c r="J206" s="302">
        <v>1.7</v>
      </c>
      <c r="K206" s="300">
        <v>4.8</v>
      </c>
      <c r="L206" s="181">
        <v>0.22689999999999999</v>
      </c>
      <c r="M206" s="73">
        <v>7.97485</v>
      </c>
      <c r="N206" s="232">
        <v>50.057519999999997</v>
      </c>
      <c r="O206" s="232">
        <v>141.33888000000002</v>
      </c>
      <c r="P206" s="30">
        <v>191.39640000000003</v>
      </c>
    </row>
    <row r="207" spans="1:16" ht="30.75" customHeight="1" x14ac:dyDescent="0.3">
      <c r="A207" s="18"/>
      <c r="B207" s="15" t="s">
        <v>508</v>
      </c>
      <c r="C207" s="332" t="s">
        <v>509</v>
      </c>
      <c r="D207" s="333"/>
      <c r="E207" s="333"/>
      <c r="F207" s="333"/>
      <c r="G207" s="333"/>
      <c r="H207" s="333"/>
      <c r="I207" s="333"/>
      <c r="J207" s="333"/>
      <c r="K207" s="333"/>
      <c r="L207" s="333"/>
      <c r="M207" s="333"/>
      <c r="N207" s="333"/>
      <c r="O207" s="333"/>
      <c r="P207" s="48">
        <v>79822.592165871494</v>
      </c>
    </row>
    <row r="208" spans="1:16" ht="30.75" customHeight="1" x14ac:dyDescent="0.3">
      <c r="A208" s="18"/>
      <c r="B208" s="15" t="s">
        <v>510</v>
      </c>
      <c r="C208" s="332" t="s">
        <v>511</v>
      </c>
      <c r="D208" s="333"/>
      <c r="E208" s="333"/>
      <c r="F208" s="333"/>
      <c r="G208" s="333"/>
      <c r="H208" s="333"/>
      <c r="I208" s="333"/>
      <c r="J208" s="333"/>
      <c r="K208" s="333"/>
      <c r="L208" s="333"/>
      <c r="M208" s="333"/>
      <c r="N208" s="333"/>
      <c r="O208" s="333"/>
      <c r="P208" s="40">
        <v>15564.79141095</v>
      </c>
    </row>
    <row r="209" spans="1:16" ht="63.75" customHeight="1" x14ac:dyDescent="0.3">
      <c r="A209" s="18"/>
      <c r="B209" s="350" t="s">
        <v>512</v>
      </c>
      <c r="C209" s="351"/>
      <c r="D209" s="93" t="s">
        <v>60</v>
      </c>
      <c r="E209" s="3">
        <v>91785</v>
      </c>
      <c r="F209" s="28" t="s">
        <v>973</v>
      </c>
      <c r="G209" s="47">
        <v>39.49</v>
      </c>
      <c r="H209" s="3" t="s">
        <v>110</v>
      </c>
      <c r="I209" s="168">
        <v>52.22</v>
      </c>
      <c r="J209" s="31">
        <v>31.15</v>
      </c>
      <c r="K209" s="167">
        <v>21.07</v>
      </c>
      <c r="L209" s="62">
        <v>0.22689999999999999</v>
      </c>
      <c r="M209" s="31">
        <v>64.068718000000004</v>
      </c>
      <c r="N209" s="32">
        <v>1509.22625315</v>
      </c>
      <c r="O209" s="32">
        <v>1020.84742067</v>
      </c>
      <c r="P209" s="30">
        <v>2530.0736738200003</v>
      </c>
    </row>
    <row r="210" spans="1:16" ht="64.5" customHeight="1" x14ac:dyDescent="0.3">
      <c r="A210" s="18"/>
      <c r="B210" s="350" t="s">
        <v>514</v>
      </c>
      <c r="C210" s="351"/>
      <c r="D210" s="93" t="s">
        <v>60</v>
      </c>
      <c r="E210" s="3">
        <v>91787</v>
      </c>
      <c r="F210" s="28" t="s">
        <v>974</v>
      </c>
      <c r="G210" s="47">
        <v>25.32</v>
      </c>
      <c r="H210" s="3" t="s">
        <v>110</v>
      </c>
      <c r="I210" s="168">
        <v>37.019999999999996</v>
      </c>
      <c r="J210" s="31">
        <v>6.07</v>
      </c>
      <c r="K210" s="167">
        <v>30.95</v>
      </c>
      <c r="L210" s="62">
        <v>0.22689999999999999</v>
      </c>
      <c r="M210" s="31">
        <v>45.419837999999999</v>
      </c>
      <c r="N210" s="32">
        <v>188.56520556000001</v>
      </c>
      <c r="O210" s="32">
        <v>961.46509260000005</v>
      </c>
      <c r="P210" s="30">
        <v>1150.03029816</v>
      </c>
    </row>
    <row r="211" spans="1:16" ht="64.5" customHeight="1" x14ac:dyDescent="0.3">
      <c r="A211" s="18"/>
      <c r="B211" s="350" t="s">
        <v>516</v>
      </c>
      <c r="C211" s="351"/>
      <c r="D211" s="93" t="s">
        <v>60</v>
      </c>
      <c r="E211" s="3">
        <v>91788</v>
      </c>
      <c r="F211" s="28" t="s">
        <v>975</v>
      </c>
      <c r="G211" s="47">
        <v>19.77</v>
      </c>
      <c r="H211" s="3" t="s">
        <v>110</v>
      </c>
      <c r="I211" s="168">
        <v>45.74</v>
      </c>
      <c r="J211" s="31">
        <v>9.99</v>
      </c>
      <c r="K211" s="167">
        <v>35.75</v>
      </c>
      <c r="L211" s="62">
        <v>0.22689999999999999</v>
      </c>
      <c r="M211" s="31">
        <v>56.118406</v>
      </c>
      <c r="N211" s="32">
        <v>242.31557187000001</v>
      </c>
      <c r="O211" s="32">
        <v>867.1453147499999</v>
      </c>
      <c r="P211" s="30">
        <v>1109.4608866199999</v>
      </c>
    </row>
    <row r="212" spans="1:16" ht="62.25" customHeight="1" x14ac:dyDescent="0.3">
      <c r="A212" s="18"/>
      <c r="B212" s="350" t="s">
        <v>518</v>
      </c>
      <c r="C212" s="351"/>
      <c r="D212" s="93" t="s">
        <v>60</v>
      </c>
      <c r="E212" s="3">
        <v>91792</v>
      </c>
      <c r="F212" s="28" t="s">
        <v>976</v>
      </c>
      <c r="G212" s="47">
        <v>22.35</v>
      </c>
      <c r="H212" s="3" t="s">
        <v>110</v>
      </c>
      <c r="I212" s="168">
        <v>72.650000000000006</v>
      </c>
      <c r="J212" s="31">
        <v>41.2</v>
      </c>
      <c r="K212" s="167">
        <v>31.45</v>
      </c>
      <c r="L212" s="62">
        <v>0.22689999999999999</v>
      </c>
      <c r="M212" s="31">
        <v>89.134285000000006</v>
      </c>
      <c r="N212" s="32">
        <v>1129.7540580000002</v>
      </c>
      <c r="O212" s="32">
        <v>862.39721175000011</v>
      </c>
      <c r="P212" s="30">
        <v>1992.1512697500002</v>
      </c>
    </row>
    <row r="213" spans="1:16" ht="62.25" customHeight="1" x14ac:dyDescent="0.3">
      <c r="A213" s="18"/>
      <c r="B213" s="350" t="s">
        <v>520</v>
      </c>
      <c r="C213" s="351"/>
      <c r="D213" s="93" t="s">
        <v>60</v>
      </c>
      <c r="E213" s="3">
        <v>91793</v>
      </c>
      <c r="F213" s="28" t="s">
        <v>977</v>
      </c>
      <c r="G213" s="47">
        <v>55.5</v>
      </c>
      <c r="H213" s="3" t="s">
        <v>110</v>
      </c>
      <c r="I213" s="168">
        <v>105.19</v>
      </c>
      <c r="J213" s="31">
        <v>47.4</v>
      </c>
      <c r="K213" s="167">
        <v>57.79</v>
      </c>
      <c r="L213" s="62">
        <v>0.22689999999999999</v>
      </c>
      <c r="M213" s="31">
        <v>129.05761100000001</v>
      </c>
      <c r="N213" s="32">
        <v>3227.60583</v>
      </c>
      <c r="O213" s="32">
        <v>3935.0915805</v>
      </c>
      <c r="P213" s="30">
        <v>7162.6974104999999</v>
      </c>
    </row>
    <row r="214" spans="1:16" ht="62.25" customHeight="1" x14ac:dyDescent="0.3">
      <c r="A214" s="18"/>
      <c r="B214" s="350" t="s">
        <v>522</v>
      </c>
      <c r="C214" s="351"/>
      <c r="D214" s="93" t="s">
        <v>60</v>
      </c>
      <c r="E214" s="3">
        <v>91794</v>
      </c>
      <c r="F214" s="28" t="s">
        <v>978</v>
      </c>
      <c r="G214" s="47">
        <v>12.09</v>
      </c>
      <c r="H214" s="3" t="s">
        <v>110</v>
      </c>
      <c r="I214" s="168">
        <v>48.400000000000006</v>
      </c>
      <c r="J214" s="31">
        <v>16.02</v>
      </c>
      <c r="K214" s="167">
        <v>32.380000000000003</v>
      </c>
      <c r="L214" s="62">
        <v>0.22689999999999999</v>
      </c>
      <c r="M214" s="31">
        <v>59.381960000000007</v>
      </c>
      <c r="N214" s="32">
        <v>237.62820041999998</v>
      </c>
      <c r="O214" s="32">
        <v>480.29969598000008</v>
      </c>
      <c r="P214" s="30">
        <v>717.92789640000001</v>
      </c>
    </row>
    <row r="215" spans="1:16" ht="62.25" customHeight="1" x14ac:dyDescent="0.3">
      <c r="A215" s="18"/>
      <c r="B215" s="350" t="s">
        <v>524</v>
      </c>
      <c r="C215" s="351"/>
      <c r="D215" s="93" t="s">
        <v>60</v>
      </c>
      <c r="E215" s="3">
        <v>91795</v>
      </c>
      <c r="F215" s="28" t="s">
        <v>979</v>
      </c>
      <c r="G215" s="47">
        <v>9.59</v>
      </c>
      <c r="H215" s="3" t="s">
        <v>110</v>
      </c>
      <c r="I215" s="168">
        <v>76.7</v>
      </c>
      <c r="J215" s="31">
        <v>28.27</v>
      </c>
      <c r="K215" s="167">
        <v>48.43</v>
      </c>
      <c r="L215" s="62">
        <v>0.22689999999999999</v>
      </c>
      <c r="M215" s="31">
        <v>94.103229999999996</v>
      </c>
      <c r="N215" s="32">
        <v>332.62400016999999</v>
      </c>
      <c r="O215" s="32">
        <v>569.82597553000005</v>
      </c>
      <c r="P215" s="30">
        <v>902.4499757000001</v>
      </c>
    </row>
    <row r="216" spans="1:16" ht="28.5" customHeight="1" x14ac:dyDescent="0.3">
      <c r="A216" s="18"/>
      <c r="B216" s="15" t="s">
        <v>528</v>
      </c>
      <c r="C216" s="332" t="s">
        <v>529</v>
      </c>
      <c r="D216" s="333"/>
      <c r="E216" s="333"/>
      <c r="F216" s="333"/>
      <c r="G216" s="333"/>
      <c r="H216" s="333"/>
      <c r="I216" s="333"/>
      <c r="J216" s="333"/>
      <c r="K216" s="333"/>
      <c r="L216" s="333"/>
      <c r="M216" s="333"/>
      <c r="N216" s="333"/>
      <c r="O216" s="333"/>
      <c r="P216" s="48">
        <v>915.16924799999993</v>
      </c>
    </row>
    <row r="217" spans="1:16" ht="30.75" customHeight="1" x14ac:dyDescent="0.3">
      <c r="A217" s="18"/>
      <c r="B217" s="350" t="s">
        <v>530</v>
      </c>
      <c r="C217" s="351"/>
      <c r="D217" s="93" t="s">
        <v>60</v>
      </c>
      <c r="E217" s="3">
        <v>103038</v>
      </c>
      <c r="F217" s="28" t="s">
        <v>980</v>
      </c>
      <c r="G217" s="47">
        <v>1</v>
      </c>
      <c r="H217" s="29" t="s">
        <v>196</v>
      </c>
      <c r="I217" s="168">
        <v>52.57</v>
      </c>
      <c r="J217" s="31">
        <v>6.38</v>
      </c>
      <c r="K217" s="167">
        <v>46.19</v>
      </c>
      <c r="L217" s="62">
        <v>0.22689999999999999</v>
      </c>
      <c r="M217" s="31">
        <v>64.498132999999996</v>
      </c>
      <c r="N217" s="32">
        <v>7.8276219999999999</v>
      </c>
      <c r="O217" s="32">
        <v>56.670510999999998</v>
      </c>
      <c r="P217" s="30">
        <v>64.498132999999996</v>
      </c>
    </row>
    <row r="218" spans="1:16" ht="30.75" customHeight="1" x14ac:dyDescent="0.3">
      <c r="A218" s="18"/>
      <c r="B218" s="350" t="s">
        <v>981</v>
      </c>
      <c r="C218" s="351"/>
      <c r="D218" s="93" t="s">
        <v>60</v>
      </c>
      <c r="E218" s="3">
        <v>89987</v>
      </c>
      <c r="F218" s="64" t="s">
        <v>982</v>
      </c>
      <c r="G218" s="47">
        <v>7</v>
      </c>
      <c r="H218" s="29" t="s">
        <v>196</v>
      </c>
      <c r="I218" s="168">
        <v>99.050000000000011</v>
      </c>
      <c r="J218" s="31">
        <v>9.68</v>
      </c>
      <c r="K218" s="167">
        <v>89.37</v>
      </c>
      <c r="L218" s="62">
        <v>0.22689999999999999</v>
      </c>
      <c r="M218" s="31">
        <v>121.52444500000001</v>
      </c>
      <c r="N218" s="32">
        <v>83.134743999999998</v>
      </c>
      <c r="O218" s="32">
        <v>767.53637100000003</v>
      </c>
      <c r="P218" s="30">
        <v>850.67111499999999</v>
      </c>
    </row>
    <row r="219" spans="1:16" ht="30.75" customHeight="1" x14ac:dyDescent="0.3">
      <c r="A219" s="18"/>
      <c r="B219" s="15" t="s">
        <v>532</v>
      </c>
      <c r="C219" s="332" t="s">
        <v>533</v>
      </c>
      <c r="D219" s="333"/>
      <c r="E219" s="333"/>
      <c r="F219" s="333"/>
      <c r="G219" s="333"/>
      <c r="H219" s="333"/>
      <c r="I219" s="333"/>
      <c r="J219" s="333"/>
      <c r="K219" s="333"/>
      <c r="L219" s="333"/>
      <c r="M219" s="333"/>
      <c r="N219" s="333"/>
      <c r="O219" s="333"/>
      <c r="P219" s="48">
        <v>2975.3429209999999</v>
      </c>
    </row>
    <row r="220" spans="1:16" ht="30.75" customHeight="1" x14ac:dyDescent="0.3">
      <c r="A220" s="18"/>
      <c r="B220" s="350" t="s">
        <v>534</v>
      </c>
      <c r="C220" s="351"/>
      <c r="D220" s="93" t="s">
        <v>66</v>
      </c>
      <c r="E220" s="3" t="s">
        <v>983</v>
      </c>
      <c r="F220" s="36" t="s">
        <v>984</v>
      </c>
      <c r="G220" s="47">
        <v>5</v>
      </c>
      <c r="H220" s="29" t="s">
        <v>196</v>
      </c>
      <c r="I220" s="168">
        <v>392.43</v>
      </c>
      <c r="J220" s="31">
        <v>13.05</v>
      </c>
      <c r="K220" s="167">
        <v>379.38</v>
      </c>
      <c r="L220" s="62">
        <v>0.22689999999999999</v>
      </c>
      <c r="M220" s="31">
        <v>481.47236700000002</v>
      </c>
      <c r="N220" s="32">
        <v>80.055224999999993</v>
      </c>
      <c r="O220" s="32">
        <v>2327.3066100000001</v>
      </c>
      <c r="P220" s="30">
        <v>2407.3618350000002</v>
      </c>
    </row>
    <row r="221" spans="1:16" ht="30.75" customHeight="1" x14ac:dyDescent="0.3">
      <c r="A221" s="18"/>
      <c r="B221" s="350" t="s">
        <v>536</v>
      </c>
      <c r="C221" s="351"/>
      <c r="D221" s="93" t="s">
        <v>60</v>
      </c>
      <c r="E221" s="3">
        <v>89707</v>
      </c>
      <c r="F221" s="36" t="s">
        <v>985</v>
      </c>
      <c r="G221" s="47">
        <v>5</v>
      </c>
      <c r="H221" s="29" t="s">
        <v>196</v>
      </c>
      <c r="I221" s="168">
        <v>51.900000000000006</v>
      </c>
      <c r="J221" s="31">
        <v>17.3</v>
      </c>
      <c r="K221" s="167">
        <v>34.6</v>
      </c>
      <c r="L221" s="62">
        <v>0.22689999999999999</v>
      </c>
      <c r="M221" s="31">
        <v>63.676110000000008</v>
      </c>
      <c r="N221" s="32">
        <v>106.12685</v>
      </c>
      <c r="O221" s="32">
        <v>212.25370000000001</v>
      </c>
      <c r="P221" s="30">
        <v>318.38055000000003</v>
      </c>
    </row>
    <row r="222" spans="1:16" ht="30.75" customHeight="1" x14ac:dyDescent="0.3">
      <c r="A222" s="18"/>
      <c r="B222" s="350" t="s">
        <v>986</v>
      </c>
      <c r="C222" s="351"/>
      <c r="D222" s="93" t="s">
        <v>55</v>
      </c>
      <c r="E222" s="3" t="s">
        <v>987</v>
      </c>
      <c r="F222" s="36" t="s">
        <v>988</v>
      </c>
      <c r="G222" s="47">
        <v>2</v>
      </c>
      <c r="H222" s="29" t="s">
        <v>196</v>
      </c>
      <c r="I222" s="168">
        <v>101.72</v>
      </c>
      <c r="J222" s="31">
        <v>24.51</v>
      </c>
      <c r="K222" s="167">
        <v>77.209999999999994</v>
      </c>
      <c r="L222" s="62">
        <v>0.22689999999999999</v>
      </c>
      <c r="M222" s="31">
        <v>124.800268</v>
      </c>
      <c r="N222" s="32">
        <v>60.142638000000005</v>
      </c>
      <c r="O222" s="32">
        <v>189.457898</v>
      </c>
      <c r="P222" s="30">
        <v>249.60053600000001</v>
      </c>
    </row>
    <row r="223" spans="1:16" ht="30.75" customHeight="1" x14ac:dyDescent="0.3">
      <c r="A223" s="18"/>
      <c r="B223" s="15" t="s">
        <v>538</v>
      </c>
      <c r="C223" s="332" t="s">
        <v>539</v>
      </c>
      <c r="D223" s="333"/>
      <c r="E223" s="333"/>
      <c r="F223" s="333"/>
      <c r="G223" s="333"/>
      <c r="H223" s="333"/>
      <c r="I223" s="333"/>
      <c r="J223" s="333"/>
      <c r="K223" s="333"/>
      <c r="L223" s="333"/>
      <c r="M223" s="333"/>
      <c r="N223" s="333"/>
      <c r="O223" s="333"/>
      <c r="P223" s="40">
        <v>29644.4287577615</v>
      </c>
    </row>
    <row r="224" spans="1:16" ht="57.75" customHeight="1" x14ac:dyDescent="0.3">
      <c r="A224" s="18"/>
      <c r="B224" s="350" t="s">
        <v>540</v>
      </c>
      <c r="C224" s="351"/>
      <c r="D224" s="276" t="s">
        <v>135</v>
      </c>
      <c r="E224" s="5" t="s">
        <v>989</v>
      </c>
      <c r="F224" s="36" t="s">
        <v>990</v>
      </c>
      <c r="G224" s="236">
        <v>3</v>
      </c>
      <c r="H224" s="189" t="s">
        <v>196</v>
      </c>
      <c r="I224" s="170">
        <v>61.758437000000001</v>
      </c>
      <c r="J224" s="73">
        <v>6.0562469999999999</v>
      </c>
      <c r="K224" s="169">
        <v>55.702190000000002</v>
      </c>
      <c r="L224" s="181">
        <v>0.22689999999999999</v>
      </c>
      <c r="M224" s="73">
        <v>75.771426355300008</v>
      </c>
      <c r="N224" s="232">
        <v>22.291228332900001</v>
      </c>
      <c r="O224" s="232">
        <v>205.02305073299999</v>
      </c>
      <c r="P224" s="30">
        <v>227.3142790659</v>
      </c>
    </row>
    <row r="225" spans="1:16" ht="50.25" customHeight="1" x14ac:dyDescent="0.3">
      <c r="A225" s="18"/>
      <c r="B225" s="350" t="s">
        <v>543</v>
      </c>
      <c r="C225" s="351"/>
      <c r="D225" s="276" t="s">
        <v>135</v>
      </c>
      <c r="E225" s="5" t="s">
        <v>991</v>
      </c>
      <c r="F225" s="36" t="s">
        <v>992</v>
      </c>
      <c r="G225" s="236">
        <v>1</v>
      </c>
      <c r="H225" s="189" t="s">
        <v>196</v>
      </c>
      <c r="I225" s="170">
        <v>61.758437000000001</v>
      </c>
      <c r="J225" s="73">
        <v>6.0562469999999999</v>
      </c>
      <c r="K225" s="169">
        <v>55.702190000000002</v>
      </c>
      <c r="L225" s="181">
        <v>0.22689999999999999</v>
      </c>
      <c r="M225" s="73">
        <v>75.771426355300008</v>
      </c>
      <c r="N225" s="232">
        <v>7.4304094443000004</v>
      </c>
      <c r="O225" s="232">
        <v>68.341016910999997</v>
      </c>
      <c r="P225" s="30">
        <v>75.771426355299994</v>
      </c>
    </row>
    <row r="226" spans="1:16" ht="58.5" customHeight="1" x14ac:dyDescent="0.3">
      <c r="A226" s="18"/>
      <c r="B226" s="350" t="s">
        <v>545</v>
      </c>
      <c r="C226" s="351"/>
      <c r="D226" s="276" t="s">
        <v>135</v>
      </c>
      <c r="E226" s="5" t="s">
        <v>993</v>
      </c>
      <c r="F226" s="36" t="s">
        <v>994</v>
      </c>
      <c r="G226" s="236">
        <v>1</v>
      </c>
      <c r="H226" s="189" t="s">
        <v>196</v>
      </c>
      <c r="I226" s="170">
        <v>1003.805166</v>
      </c>
      <c r="J226" s="73">
        <v>3.8129759999999999</v>
      </c>
      <c r="K226" s="169">
        <v>999.99218999999994</v>
      </c>
      <c r="L226" s="181">
        <v>0.22689999999999999</v>
      </c>
      <c r="M226" s="73">
        <v>1231.5685581654</v>
      </c>
      <c r="N226" s="232">
        <v>4.6781402543999997</v>
      </c>
      <c r="O226" s="232">
        <v>1226.890417911</v>
      </c>
      <c r="P226" s="30">
        <v>1231.5685581654</v>
      </c>
    </row>
    <row r="227" spans="1:16" ht="58.5" customHeight="1" x14ac:dyDescent="0.3">
      <c r="A227" s="18"/>
      <c r="B227" s="350" t="s">
        <v>547</v>
      </c>
      <c r="C227" s="351"/>
      <c r="D227" s="276" t="s">
        <v>135</v>
      </c>
      <c r="E227" s="5" t="s">
        <v>995</v>
      </c>
      <c r="F227" s="36" t="s">
        <v>996</v>
      </c>
      <c r="G227" s="236">
        <v>4</v>
      </c>
      <c r="H227" s="189" t="s">
        <v>196</v>
      </c>
      <c r="I227" s="170">
        <v>323.89516600000002</v>
      </c>
      <c r="J227" s="73">
        <v>3.8129759999999999</v>
      </c>
      <c r="K227" s="169">
        <v>320.08219000000003</v>
      </c>
      <c r="L227" s="181">
        <v>0.22689999999999999</v>
      </c>
      <c r="M227" s="73">
        <v>397.38697916540002</v>
      </c>
      <c r="N227" s="232">
        <v>18.712561017599999</v>
      </c>
      <c r="O227" s="232">
        <v>1570.8353556440002</v>
      </c>
      <c r="P227" s="30">
        <v>1589.5479166616001</v>
      </c>
    </row>
    <row r="228" spans="1:16" ht="48" customHeight="1" x14ac:dyDescent="0.3">
      <c r="A228" s="18"/>
      <c r="B228" s="350" t="s">
        <v>550</v>
      </c>
      <c r="C228" s="351"/>
      <c r="D228" s="276" t="s">
        <v>135</v>
      </c>
      <c r="E228" s="5" t="s">
        <v>997</v>
      </c>
      <c r="F228" s="36" t="s">
        <v>998</v>
      </c>
      <c r="G228" s="236">
        <v>3</v>
      </c>
      <c r="H228" s="189" t="s">
        <v>196</v>
      </c>
      <c r="I228" s="170">
        <v>473.86006800000001</v>
      </c>
      <c r="J228" s="73">
        <v>53.459220000000002</v>
      </c>
      <c r="K228" s="169">
        <v>420.400848</v>
      </c>
      <c r="L228" s="181">
        <v>0.22689999999999999</v>
      </c>
      <c r="M228" s="73">
        <v>581.37891742919999</v>
      </c>
      <c r="N228" s="232">
        <v>196.76735105399999</v>
      </c>
      <c r="O228" s="232">
        <v>1547.3694012336</v>
      </c>
      <c r="P228" s="30">
        <v>1744.1367522876001</v>
      </c>
    </row>
    <row r="229" spans="1:16" ht="50.25" customHeight="1" x14ac:dyDescent="0.3">
      <c r="A229" s="18"/>
      <c r="B229" s="350" t="s">
        <v>553</v>
      </c>
      <c r="C229" s="351"/>
      <c r="D229" s="276" t="s">
        <v>135</v>
      </c>
      <c r="E229" s="5" t="s">
        <v>999</v>
      </c>
      <c r="F229" s="36" t="s">
        <v>1000</v>
      </c>
      <c r="G229" s="236">
        <v>1</v>
      </c>
      <c r="H229" s="189" t="s">
        <v>196</v>
      </c>
      <c r="I229" s="170">
        <v>566.68006799999989</v>
      </c>
      <c r="J229" s="73">
        <v>53.459220000000002</v>
      </c>
      <c r="K229" s="169">
        <v>513.22084799999993</v>
      </c>
      <c r="L229" s="181">
        <v>0.22689999999999999</v>
      </c>
      <c r="M229" s="73">
        <v>695.25977542919986</v>
      </c>
      <c r="N229" s="232">
        <v>65.589117017999996</v>
      </c>
      <c r="O229" s="232">
        <v>629.67065841119995</v>
      </c>
      <c r="P229" s="30">
        <v>695.25977542919998</v>
      </c>
    </row>
    <row r="230" spans="1:16" ht="56.25" customHeight="1" x14ac:dyDescent="0.3">
      <c r="A230" s="18"/>
      <c r="B230" s="350" t="s">
        <v>1001</v>
      </c>
      <c r="C230" s="351"/>
      <c r="D230" s="276" t="s">
        <v>135</v>
      </c>
      <c r="E230" s="5" t="s">
        <v>1002</v>
      </c>
      <c r="F230" s="36" t="s">
        <v>1003</v>
      </c>
      <c r="G230" s="236">
        <v>1</v>
      </c>
      <c r="H230" s="189" t="s">
        <v>196</v>
      </c>
      <c r="I230" s="170">
        <v>753.07006799999988</v>
      </c>
      <c r="J230" s="73">
        <v>53.459220000000002</v>
      </c>
      <c r="K230" s="169">
        <v>699.61084799999992</v>
      </c>
      <c r="L230" s="181">
        <v>0.22689999999999999</v>
      </c>
      <c r="M230" s="73">
        <v>923.94166642919981</v>
      </c>
      <c r="N230" s="232">
        <v>65.589117017999996</v>
      </c>
      <c r="O230" s="232">
        <v>858.3525494111999</v>
      </c>
      <c r="P230" s="30">
        <v>923.94166642919993</v>
      </c>
    </row>
    <row r="231" spans="1:16" ht="45" customHeight="1" x14ac:dyDescent="0.3">
      <c r="A231" s="18"/>
      <c r="B231" s="350" t="s">
        <v>1004</v>
      </c>
      <c r="C231" s="351"/>
      <c r="D231" s="276" t="s">
        <v>135</v>
      </c>
      <c r="E231" s="5" t="s">
        <v>1005</v>
      </c>
      <c r="F231" s="36" t="s">
        <v>1006</v>
      </c>
      <c r="G231" s="236">
        <v>1</v>
      </c>
      <c r="H231" s="189" t="s">
        <v>196</v>
      </c>
      <c r="I231" s="170">
        <v>760.10713599999997</v>
      </c>
      <c r="J231" s="73">
        <v>24.572711999999999</v>
      </c>
      <c r="K231" s="169">
        <v>735.53442399999994</v>
      </c>
      <c r="L231" s="181">
        <v>0.22689999999999999</v>
      </c>
      <c r="M231" s="73">
        <v>932.57544515839993</v>
      </c>
      <c r="N231" s="232">
        <v>30.148260352799998</v>
      </c>
      <c r="O231" s="232">
        <v>902.42718480559995</v>
      </c>
      <c r="P231" s="30">
        <v>932.57544515839993</v>
      </c>
    </row>
    <row r="232" spans="1:16" ht="45" customHeight="1" x14ac:dyDescent="0.3">
      <c r="A232" s="18"/>
      <c r="B232" s="350" t="s">
        <v>1007</v>
      </c>
      <c r="C232" s="351"/>
      <c r="D232" s="276" t="s">
        <v>135</v>
      </c>
      <c r="E232" s="5" t="s">
        <v>1008</v>
      </c>
      <c r="F232" s="36" t="s">
        <v>1009</v>
      </c>
      <c r="G232" s="236">
        <v>3</v>
      </c>
      <c r="H232" s="189" t="s">
        <v>196</v>
      </c>
      <c r="I232" s="170">
        <v>760.10713599999997</v>
      </c>
      <c r="J232" s="73">
        <v>24.572711999999999</v>
      </c>
      <c r="K232" s="169">
        <v>735.53442399999994</v>
      </c>
      <c r="L232" s="181">
        <v>0.22689999999999999</v>
      </c>
      <c r="M232" s="73">
        <v>932.57544515839993</v>
      </c>
      <c r="N232" s="232">
        <v>90.444781058399997</v>
      </c>
      <c r="O232" s="232">
        <v>2707.2815544167997</v>
      </c>
      <c r="P232" s="30">
        <v>2797.7263354751999</v>
      </c>
    </row>
    <row r="233" spans="1:16" ht="45" customHeight="1" x14ac:dyDescent="0.3">
      <c r="A233" s="18"/>
      <c r="B233" s="350" t="s">
        <v>1010</v>
      </c>
      <c r="C233" s="351"/>
      <c r="D233" s="276" t="s">
        <v>135</v>
      </c>
      <c r="E233" s="5" t="s">
        <v>1011</v>
      </c>
      <c r="F233" s="36" t="s">
        <v>1012</v>
      </c>
      <c r="G233" s="236">
        <v>1</v>
      </c>
      <c r="H233" s="189" t="s">
        <v>196</v>
      </c>
      <c r="I233" s="170">
        <v>1563.4919929999999</v>
      </c>
      <c r="J233" s="73">
        <v>40.06175799999999</v>
      </c>
      <c r="K233" s="169">
        <v>1523.4302349999998</v>
      </c>
      <c r="L233" s="181">
        <v>0.22689999999999999</v>
      </c>
      <c r="M233" s="73">
        <v>1918.2483262116998</v>
      </c>
      <c r="N233" s="232">
        <v>49.151770890199984</v>
      </c>
      <c r="O233" s="232">
        <v>1869.0965553214996</v>
      </c>
      <c r="P233" s="30">
        <v>1918.2483262116996</v>
      </c>
    </row>
    <row r="234" spans="1:16" ht="45" customHeight="1" x14ac:dyDescent="0.3">
      <c r="A234" s="18"/>
      <c r="B234" s="350" t="s">
        <v>1013</v>
      </c>
      <c r="C234" s="351"/>
      <c r="D234" s="276" t="s">
        <v>135</v>
      </c>
      <c r="E234" s="5" t="s">
        <v>1014</v>
      </c>
      <c r="F234" s="36" t="s">
        <v>1015</v>
      </c>
      <c r="G234" s="236">
        <v>4</v>
      </c>
      <c r="H234" s="189" t="s">
        <v>196</v>
      </c>
      <c r="I234" s="170">
        <v>155.05633399999999</v>
      </c>
      <c r="J234" s="73">
        <v>36.897998000000001</v>
      </c>
      <c r="K234" s="169">
        <v>118.15833599999999</v>
      </c>
      <c r="L234" s="181">
        <v>0.22689999999999999</v>
      </c>
      <c r="M234" s="73">
        <v>190.2386161846</v>
      </c>
      <c r="N234" s="232">
        <v>181.08061498480001</v>
      </c>
      <c r="O234" s="232">
        <v>579.87384975359998</v>
      </c>
      <c r="P234" s="30">
        <v>760.95446473840002</v>
      </c>
    </row>
    <row r="235" spans="1:16" ht="45" customHeight="1" x14ac:dyDescent="0.3">
      <c r="A235" s="18"/>
      <c r="B235" s="350" t="s">
        <v>1016</v>
      </c>
      <c r="C235" s="351"/>
      <c r="D235" s="276" t="s">
        <v>135</v>
      </c>
      <c r="E235" s="5" t="s">
        <v>1017</v>
      </c>
      <c r="F235" s="36" t="s">
        <v>1018</v>
      </c>
      <c r="G235" s="236">
        <v>1</v>
      </c>
      <c r="H235" s="189" t="s">
        <v>196</v>
      </c>
      <c r="I235" s="170">
        <v>1084.1071779999997</v>
      </c>
      <c r="J235" s="73">
        <v>17.040362000000002</v>
      </c>
      <c r="K235" s="169">
        <v>1067.0668159999998</v>
      </c>
      <c r="L235" s="181">
        <v>0.22689999999999999</v>
      </c>
      <c r="M235" s="73">
        <v>1330.0910966881997</v>
      </c>
      <c r="N235" s="232">
        <v>20.9068201378</v>
      </c>
      <c r="O235" s="232">
        <v>1309.1842765503998</v>
      </c>
      <c r="P235" s="30">
        <v>1330.0910966881997</v>
      </c>
    </row>
    <row r="236" spans="1:16" ht="45" customHeight="1" x14ac:dyDescent="0.3">
      <c r="A236" s="18"/>
      <c r="B236" s="350" t="s">
        <v>1019</v>
      </c>
      <c r="C236" s="351"/>
      <c r="D236" s="276" t="s">
        <v>135</v>
      </c>
      <c r="E236" s="5" t="s">
        <v>1020</v>
      </c>
      <c r="F236" s="36" t="s">
        <v>1021</v>
      </c>
      <c r="G236" s="236">
        <v>1</v>
      </c>
      <c r="H236" s="189" t="s">
        <v>196</v>
      </c>
      <c r="I236" s="170">
        <v>781.67677099999992</v>
      </c>
      <c r="J236" s="73">
        <v>74.09616299999999</v>
      </c>
      <c r="K236" s="169">
        <v>707.58060799999998</v>
      </c>
      <c r="L236" s="181">
        <v>0.22689999999999999</v>
      </c>
      <c r="M236" s="73">
        <v>959.03923033989986</v>
      </c>
      <c r="N236" s="232">
        <v>90.908582384699983</v>
      </c>
      <c r="O236" s="232">
        <v>868.13064795519995</v>
      </c>
      <c r="P236" s="30">
        <v>959.03923033989997</v>
      </c>
    </row>
    <row r="237" spans="1:16" ht="45" customHeight="1" x14ac:dyDescent="0.3">
      <c r="A237" s="18"/>
      <c r="B237" s="350" t="s">
        <v>1022</v>
      </c>
      <c r="C237" s="351"/>
      <c r="D237" s="276" t="s">
        <v>135</v>
      </c>
      <c r="E237" s="5" t="s">
        <v>1023</v>
      </c>
      <c r="F237" s="36" t="s">
        <v>1024</v>
      </c>
      <c r="G237" s="236">
        <v>4</v>
      </c>
      <c r="H237" s="189" t="s">
        <v>196</v>
      </c>
      <c r="I237" s="170">
        <v>386.46539999999999</v>
      </c>
      <c r="J237" s="73">
        <v>22.363500000000002</v>
      </c>
      <c r="K237" s="169">
        <v>364.1019</v>
      </c>
      <c r="L237" s="181">
        <v>0.22689999999999999</v>
      </c>
      <c r="M237" s="73">
        <v>474.15439925999999</v>
      </c>
      <c r="N237" s="232">
        <v>109.75111260000001</v>
      </c>
      <c r="O237" s="232">
        <v>1786.86648444</v>
      </c>
      <c r="P237" s="30">
        <v>1896.61759704</v>
      </c>
    </row>
    <row r="238" spans="1:16" ht="45" customHeight="1" x14ac:dyDescent="0.3">
      <c r="A238" s="18"/>
      <c r="B238" s="350" t="s">
        <v>1025</v>
      </c>
      <c r="C238" s="351"/>
      <c r="D238" s="276" t="s">
        <v>135</v>
      </c>
      <c r="E238" s="5" t="s">
        <v>1026</v>
      </c>
      <c r="F238" s="36" t="s">
        <v>1027</v>
      </c>
      <c r="G238" s="236">
        <v>1</v>
      </c>
      <c r="H238" s="189" t="s">
        <v>196</v>
      </c>
      <c r="I238" s="170">
        <v>386.46539999999999</v>
      </c>
      <c r="J238" s="73">
        <v>22.363500000000002</v>
      </c>
      <c r="K238" s="169">
        <v>364.1019</v>
      </c>
      <c r="L238" s="181">
        <v>0.22689999999999999</v>
      </c>
      <c r="M238" s="73">
        <v>474.15439925999999</v>
      </c>
      <c r="N238" s="232">
        <v>27.437778150000003</v>
      </c>
      <c r="O238" s="232">
        <v>446.71662111000001</v>
      </c>
      <c r="P238" s="30">
        <v>474.15439925999999</v>
      </c>
    </row>
    <row r="239" spans="1:16" ht="56.25" customHeight="1" x14ac:dyDescent="0.3">
      <c r="A239" s="18"/>
      <c r="B239" s="350" t="s">
        <v>1028</v>
      </c>
      <c r="C239" s="351"/>
      <c r="D239" s="276" t="s">
        <v>135</v>
      </c>
      <c r="E239" s="5" t="s">
        <v>1029</v>
      </c>
      <c r="F239" s="36" t="s">
        <v>1030</v>
      </c>
      <c r="G239" s="236">
        <v>1</v>
      </c>
      <c r="H239" s="189" t="s">
        <v>196</v>
      </c>
      <c r="I239" s="170">
        <v>363.2054</v>
      </c>
      <c r="J239" s="73">
        <v>22.363500000000002</v>
      </c>
      <c r="K239" s="169">
        <v>340.84190000000001</v>
      </c>
      <c r="L239" s="181">
        <v>0.22689999999999999</v>
      </c>
      <c r="M239" s="73">
        <v>445.61670526</v>
      </c>
      <c r="N239" s="232">
        <v>27.437778150000003</v>
      </c>
      <c r="O239" s="232">
        <v>418.17892711000002</v>
      </c>
      <c r="P239" s="30">
        <v>445.61670526</v>
      </c>
    </row>
    <row r="240" spans="1:16" ht="53.25" customHeight="1" x14ac:dyDescent="0.3">
      <c r="A240" s="18"/>
      <c r="B240" s="350" t="s">
        <v>1031</v>
      </c>
      <c r="C240" s="351"/>
      <c r="D240" s="276" t="s">
        <v>135</v>
      </c>
      <c r="E240" s="5" t="s">
        <v>548</v>
      </c>
      <c r="F240" s="36" t="s">
        <v>1032</v>
      </c>
      <c r="G240" s="236">
        <v>2</v>
      </c>
      <c r="H240" s="189" t="s">
        <v>196</v>
      </c>
      <c r="I240" s="170">
        <v>59.293950000000002</v>
      </c>
      <c r="J240" s="73">
        <v>12.553949999999999</v>
      </c>
      <c r="K240" s="169">
        <v>46.74</v>
      </c>
      <c r="L240" s="181">
        <v>0.22689999999999999</v>
      </c>
      <c r="M240" s="73">
        <v>72.747747255000007</v>
      </c>
      <c r="N240" s="232">
        <v>30.804882509999995</v>
      </c>
      <c r="O240" s="232">
        <v>114.690612</v>
      </c>
      <c r="P240" s="30">
        <v>145.49549450999999</v>
      </c>
    </row>
    <row r="241" spans="1:16" ht="48" customHeight="1" x14ac:dyDescent="0.3">
      <c r="A241" s="18"/>
      <c r="B241" s="350" t="s">
        <v>1033</v>
      </c>
      <c r="C241" s="351"/>
      <c r="D241" s="276" t="s">
        <v>135</v>
      </c>
      <c r="E241" s="5" t="s">
        <v>551</v>
      </c>
      <c r="F241" s="36" t="s">
        <v>1034</v>
      </c>
      <c r="G241" s="236">
        <v>2</v>
      </c>
      <c r="H241" s="189" t="s">
        <v>196</v>
      </c>
      <c r="I241" s="170">
        <v>153.30394999999999</v>
      </c>
      <c r="J241" s="73">
        <v>12.553949999999999</v>
      </c>
      <c r="K241" s="169">
        <v>140.75</v>
      </c>
      <c r="L241" s="181">
        <v>0.22689999999999999</v>
      </c>
      <c r="M241" s="73">
        <v>188.08861625499998</v>
      </c>
      <c r="N241" s="232">
        <v>30.804882509999995</v>
      </c>
      <c r="O241" s="232">
        <v>345.37234999999998</v>
      </c>
      <c r="P241" s="30">
        <v>376.17723250999995</v>
      </c>
    </row>
    <row r="242" spans="1:16" ht="30.75" customHeight="1" x14ac:dyDescent="0.3">
      <c r="A242" s="18"/>
      <c r="B242" s="350" t="s">
        <v>1035</v>
      </c>
      <c r="C242" s="351"/>
      <c r="D242" s="276" t="s">
        <v>135</v>
      </c>
      <c r="E242" s="5" t="s">
        <v>1036</v>
      </c>
      <c r="F242" s="36" t="s">
        <v>1037</v>
      </c>
      <c r="G242" s="236">
        <v>12</v>
      </c>
      <c r="H242" s="189" t="s">
        <v>196</v>
      </c>
      <c r="I242" s="170">
        <v>118.86395</v>
      </c>
      <c r="J242" s="73">
        <v>12.553949999999999</v>
      </c>
      <c r="K242" s="169">
        <v>106.31</v>
      </c>
      <c r="L242" s="181">
        <v>0.22689999999999999</v>
      </c>
      <c r="M242" s="73">
        <v>145.83418025500001</v>
      </c>
      <c r="N242" s="232">
        <v>184.82929505999996</v>
      </c>
      <c r="O242" s="232">
        <v>1565.1808679999999</v>
      </c>
      <c r="P242" s="30">
        <v>1750.01016306</v>
      </c>
    </row>
    <row r="243" spans="1:16" ht="41.25" customHeight="1" x14ac:dyDescent="0.3">
      <c r="A243" s="18"/>
      <c r="B243" s="350" t="s">
        <v>1038</v>
      </c>
      <c r="C243" s="351"/>
      <c r="D243" s="276" t="s">
        <v>135</v>
      </c>
      <c r="E243" s="5" t="s">
        <v>1039</v>
      </c>
      <c r="F243" s="36" t="s">
        <v>1040</v>
      </c>
      <c r="G243" s="236">
        <v>4</v>
      </c>
      <c r="H243" s="189" t="s">
        <v>196</v>
      </c>
      <c r="I243" s="170">
        <v>320.30394999999999</v>
      </c>
      <c r="J243" s="73">
        <v>12.553949999999999</v>
      </c>
      <c r="K243" s="169">
        <v>307.75</v>
      </c>
      <c r="L243" s="181">
        <v>0.22689999999999999</v>
      </c>
      <c r="M243" s="73">
        <v>392.98091625500001</v>
      </c>
      <c r="N243" s="232">
        <v>61.60976501999999</v>
      </c>
      <c r="O243" s="232">
        <v>1510.3139000000001</v>
      </c>
      <c r="P243" s="30">
        <v>1571.92366502</v>
      </c>
    </row>
    <row r="244" spans="1:16" ht="57.75" customHeight="1" x14ac:dyDescent="0.3">
      <c r="A244" s="18"/>
      <c r="B244" s="350" t="s">
        <v>1041</v>
      </c>
      <c r="C244" s="351"/>
      <c r="D244" s="276" t="s">
        <v>135</v>
      </c>
      <c r="E244" s="5" t="s">
        <v>1042</v>
      </c>
      <c r="F244" s="36" t="s">
        <v>1043</v>
      </c>
      <c r="G244" s="236">
        <v>1</v>
      </c>
      <c r="H244" s="189" t="s">
        <v>196</v>
      </c>
      <c r="I244" s="170">
        <v>78.963949999999997</v>
      </c>
      <c r="J244" s="73">
        <v>12.553949999999999</v>
      </c>
      <c r="K244" s="169">
        <v>66.41</v>
      </c>
      <c r="L244" s="181">
        <v>0.22689999999999999</v>
      </c>
      <c r="M244" s="73">
        <v>96.880870254999991</v>
      </c>
      <c r="N244" s="232">
        <v>15.402441254999998</v>
      </c>
      <c r="O244" s="232">
        <v>81.478428999999991</v>
      </c>
      <c r="P244" s="30">
        <v>96.880870254999991</v>
      </c>
    </row>
    <row r="245" spans="1:16" ht="66" customHeight="1" x14ac:dyDescent="0.3">
      <c r="A245" s="18"/>
      <c r="B245" s="350" t="s">
        <v>1044</v>
      </c>
      <c r="C245" s="351"/>
      <c r="D245" s="276" t="s">
        <v>135</v>
      </c>
      <c r="E245" s="5" t="s">
        <v>1045</v>
      </c>
      <c r="F245" s="36" t="s">
        <v>1046</v>
      </c>
      <c r="G245" s="236">
        <v>4</v>
      </c>
      <c r="H245" s="189" t="s">
        <v>196</v>
      </c>
      <c r="I245" s="170">
        <v>339.60646199999996</v>
      </c>
      <c r="J245" s="73">
        <v>10.856729999999999</v>
      </c>
      <c r="K245" s="169">
        <v>328.74973199999999</v>
      </c>
      <c r="L245" s="181">
        <v>0.22689999999999999</v>
      </c>
      <c r="M245" s="73">
        <v>416.66316822779993</v>
      </c>
      <c r="N245" s="232">
        <v>53.280488147999996</v>
      </c>
      <c r="O245" s="232">
        <v>1613.3721847632</v>
      </c>
      <c r="P245" s="30">
        <v>1666.6526729111999</v>
      </c>
    </row>
    <row r="246" spans="1:16" ht="66" customHeight="1" x14ac:dyDescent="0.3">
      <c r="A246" s="18"/>
      <c r="B246" s="350" t="s">
        <v>1047</v>
      </c>
      <c r="C246" s="351"/>
      <c r="D246" s="276" t="s">
        <v>135</v>
      </c>
      <c r="E246" s="5" t="s">
        <v>1048</v>
      </c>
      <c r="F246" s="36" t="s">
        <v>1049</v>
      </c>
      <c r="G246" s="236">
        <v>2</v>
      </c>
      <c r="H246" s="189" t="s">
        <v>196</v>
      </c>
      <c r="I246" s="170">
        <v>364.47867099999996</v>
      </c>
      <c r="J246" s="73">
        <v>37.658670999999998</v>
      </c>
      <c r="K246" s="169">
        <v>326.82</v>
      </c>
      <c r="L246" s="181">
        <v>0.22689999999999999</v>
      </c>
      <c r="M246" s="73">
        <v>447.17888144989996</v>
      </c>
      <c r="N246" s="232">
        <v>92.406846899800001</v>
      </c>
      <c r="O246" s="232">
        <v>801.95091600000001</v>
      </c>
      <c r="P246" s="30">
        <v>894.35776289980004</v>
      </c>
    </row>
    <row r="247" spans="1:16" ht="66" customHeight="1" x14ac:dyDescent="0.3">
      <c r="A247" s="18"/>
      <c r="B247" s="350" t="s">
        <v>1050</v>
      </c>
      <c r="C247" s="351"/>
      <c r="D247" s="276" t="s">
        <v>135</v>
      </c>
      <c r="E247" s="5" t="s">
        <v>1051</v>
      </c>
      <c r="F247" s="36" t="s">
        <v>1052</v>
      </c>
      <c r="G247" s="236">
        <v>5</v>
      </c>
      <c r="H247" s="189" t="s">
        <v>196</v>
      </c>
      <c r="I247" s="170">
        <v>357.02867100000003</v>
      </c>
      <c r="J247" s="73">
        <v>37.658670999999998</v>
      </c>
      <c r="K247" s="169">
        <v>319.37</v>
      </c>
      <c r="L247" s="181">
        <v>0.22689999999999999</v>
      </c>
      <c r="M247" s="73">
        <v>438.03847644990003</v>
      </c>
      <c r="N247" s="232">
        <v>231.01711724950002</v>
      </c>
      <c r="O247" s="232">
        <v>1959.1752650000001</v>
      </c>
      <c r="P247" s="30">
        <v>2190.1923822495</v>
      </c>
    </row>
    <row r="248" spans="1:16" ht="52.5" customHeight="1" x14ac:dyDescent="0.3">
      <c r="A248" s="18"/>
      <c r="B248" s="350" t="s">
        <v>1053</v>
      </c>
      <c r="C248" s="351"/>
      <c r="D248" s="276" t="s">
        <v>135</v>
      </c>
      <c r="E248" s="5" t="s">
        <v>1054</v>
      </c>
      <c r="F248" s="36" t="s">
        <v>1055</v>
      </c>
      <c r="G248" s="236">
        <v>3</v>
      </c>
      <c r="H248" s="189" t="s">
        <v>196</v>
      </c>
      <c r="I248" s="170">
        <v>371.058671</v>
      </c>
      <c r="J248" s="73">
        <v>37.658670999999998</v>
      </c>
      <c r="K248" s="169">
        <v>333.4</v>
      </c>
      <c r="L248" s="181">
        <v>0.22689999999999999</v>
      </c>
      <c r="M248" s="73">
        <v>455.25188344989999</v>
      </c>
      <c r="N248" s="232">
        <v>138.61027034969999</v>
      </c>
      <c r="O248" s="232">
        <v>1227.1453799999999</v>
      </c>
      <c r="P248" s="30">
        <v>1365.7556503496999</v>
      </c>
    </row>
    <row r="249" spans="1:16" ht="65.25" customHeight="1" x14ac:dyDescent="0.3">
      <c r="A249" s="18"/>
      <c r="B249" s="350" t="s">
        <v>1056</v>
      </c>
      <c r="C249" s="351"/>
      <c r="D249" s="276" t="s">
        <v>135</v>
      </c>
      <c r="E249" s="5" t="s">
        <v>1057</v>
      </c>
      <c r="F249" s="36" t="s">
        <v>1058</v>
      </c>
      <c r="G249" s="236">
        <v>1</v>
      </c>
      <c r="H249" s="189" t="s">
        <v>196</v>
      </c>
      <c r="I249" s="170">
        <v>1171.1951329999999</v>
      </c>
      <c r="J249" s="73">
        <v>50.215132999999994</v>
      </c>
      <c r="K249" s="169">
        <v>1120.98</v>
      </c>
      <c r="L249" s="181">
        <v>0.22689999999999999</v>
      </c>
      <c r="M249" s="73">
        <v>1436.9393086777</v>
      </c>
      <c r="N249" s="232">
        <v>61.60894667769999</v>
      </c>
      <c r="O249" s="232">
        <v>1375.3303619999999</v>
      </c>
      <c r="P249" s="30">
        <v>1436.9393086777</v>
      </c>
    </row>
    <row r="250" spans="1:16" ht="65.25" customHeight="1" x14ac:dyDescent="0.3">
      <c r="A250" s="18"/>
      <c r="B250" s="350" t="s">
        <v>1059</v>
      </c>
      <c r="C250" s="351"/>
      <c r="D250" s="276" t="s">
        <v>60</v>
      </c>
      <c r="E250" s="5">
        <v>102253</v>
      </c>
      <c r="F250" s="36" t="s">
        <v>1060</v>
      </c>
      <c r="G250" s="236">
        <v>6.2199999999999998E-2</v>
      </c>
      <c r="H250" s="189" t="s">
        <v>103</v>
      </c>
      <c r="I250" s="170">
        <v>842.96999999999991</v>
      </c>
      <c r="J250" s="73">
        <v>67.8</v>
      </c>
      <c r="K250" s="169">
        <v>775.17</v>
      </c>
      <c r="L250" s="181">
        <v>0.22689999999999999</v>
      </c>
      <c r="M250" s="73">
        <v>1034.2398929999999</v>
      </c>
      <c r="N250" s="232">
        <v>5.1740336039999999</v>
      </c>
      <c r="O250" s="232">
        <v>59.155687740599994</v>
      </c>
      <c r="P250" s="30">
        <v>64.329721344599989</v>
      </c>
    </row>
    <row r="251" spans="1:16" ht="65.25" customHeight="1" x14ac:dyDescent="0.3">
      <c r="A251" s="18"/>
      <c r="B251" s="350" t="s">
        <v>1061</v>
      </c>
      <c r="C251" s="351"/>
      <c r="D251" s="93" t="s">
        <v>66</v>
      </c>
      <c r="E251" s="5" t="s">
        <v>1062</v>
      </c>
      <c r="F251" s="36" t="s">
        <v>1063</v>
      </c>
      <c r="G251" s="275">
        <v>1</v>
      </c>
      <c r="H251" s="289" t="s">
        <v>196</v>
      </c>
      <c r="I251" s="170">
        <v>67.772320000000008</v>
      </c>
      <c r="J251" s="73">
        <v>33.501820000000002</v>
      </c>
      <c r="K251" s="169">
        <v>34.270499999999998</v>
      </c>
      <c r="L251" s="181">
        <v>0.22689999999999999</v>
      </c>
      <c r="M251" s="73">
        <v>83.149859408000012</v>
      </c>
      <c r="N251" s="232">
        <v>41.103382958000005</v>
      </c>
      <c r="O251" s="232">
        <v>42.04647645</v>
      </c>
      <c r="P251" s="30">
        <v>83.149859407999998</v>
      </c>
    </row>
    <row r="252" spans="1:16" ht="30.75" customHeight="1" x14ac:dyDescent="0.3">
      <c r="A252" s="18"/>
      <c r="B252" s="15" t="s">
        <v>555</v>
      </c>
      <c r="C252" s="332" t="s">
        <v>212</v>
      </c>
      <c r="D252" s="333"/>
      <c r="E252" s="333"/>
      <c r="F252" s="333"/>
      <c r="G252" s="333"/>
      <c r="H252" s="333"/>
      <c r="I252" s="333"/>
      <c r="J252" s="333"/>
      <c r="K252" s="333"/>
      <c r="L252" s="333"/>
      <c r="M252" s="333"/>
      <c r="N252" s="333"/>
      <c r="O252" s="333"/>
      <c r="P252" s="40">
        <v>7214.3928419999993</v>
      </c>
    </row>
    <row r="253" spans="1:16" ht="30.75" customHeight="1" x14ac:dyDescent="0.3">
      <c r="A253" s="18"/>
      <c r="B253" s="350" t="s">
        <v>556</v>
      </c>
      <c r="C253" s="351"/>
      <c r="D253" s="93" t="s">
        <v>66</v>
      </c>
      <c r="E253" s="3" t="s">
        <v>557</v>
      </c>
      <c r="F253" s="28" t="s">
        <v>1064</v>
      </c>
      <c r="G253" s="47">
        <v>1</v>
      </c>
      <c r="H253" s="29" t="s">
        <v>196</v>
      </c>
      <c r="I253" s="170">
        <v>828.16</v>
      </c>
      <c r="J253" s="60">
        <v>29.93</v>
      </c>
      <c r="K253" s="60">
        <v>798.23</v>
      </c>
      <c r="L253" s="62">
        <v>0.22689999999999999</v>
      </c>
      <c r="M253" s="31">
        <v>1016.0695039999999</v>
      </c>
      <c r="N253" s="32">
        <v>36.721117</v>
      </c>
      <c r="O253" s="32">
        <v>979.348387</v>
      </c>
      <c r="P253" s="30">
        <v>1016.0695040000001</v>
      </c>
    </row>
    <row r="254" spans="1:16" ht="41.4" x14ac:dyDescent="0.3">
      <c r="A254" s="18"/>
      <c r="B254" s="350" t="s">
        <v>559</v>
      </c>
      <c r="C254" s="351"/>
      <c r="D254" s="93" t="s">
        <v>66</v>
      </c>
      <c r="E254" s="3" t="s">
        <v>1065</v>
      </c>
      <c r="F254" s="28" t="s">
        <v>1066</v>
      </c>
      <c r="G254" s="47">
        <v>2</v>
      </c>
      <c r="H254" s="29" t="s">
        <v>196</v>
      </c>
      <c r="I254" s="170">
        <v>2526.0100000000002</v>
      </c>
      <c r="J254" s="60">
        <v>36.01</v>
      </c>
      <c r="K254" s="101">
        <v>2490</v>
      </c>
      <c r="L254" s="62">
        <v>0.22689999999999999</v>
      </c>
      <c r="M254" s="31">
        <v>3099.1616690000001</v>
      </c>
      <c r="N254" s="32">
        <v>88.361337999999989</v>
      </c>
      <c r="O254" s="32">
        <v>6109.9619999999995</v>
      </c>
      <c r="P254" s="30">
        <v>6198.3233379999992</v>
      </c>
    </row>
    <row r="255" spans="1:16" ht="30.75" customHeight="1" x14ac:dyDescent="0.3">
      <c r="A255" s="18"/>
      <c r="B255" s="15" t="s">
        <v>561</v>
      </c>
      <c r="C255" s="332" t="s">
        <v>562</v>
      </c>
      <c r="D255" s="333"/>
      <c r="E255" s="376"/>
      <c r="F255" s="376"/>
      <c r="G255" s="333"/>
      <c r="H255" s="333"/>
      <c r="I255" s="333"/>
      <c r="J255" s="333"/>
      <c r="K255" s="333"/>
      <c r="L255" s="333"/>
      <c r="M255" s="333"/>
      <c r="N255" s="333"/>
      <c r="O255" s="333"/>
      <c r="P255" s="40">
        <v>23508.466986159998</v>
      </c>
    </row>
    <row r="256" spans="1:16" ht="27.6" x14ac:dyDescent="0.3">
      <c r="A256" s="18"/>
      <c r="B256" s="350" t="s">
        <v>563</v>
      </c>
      <c r="C256" s="351"/>
      <c r="D256" s="93" t="s">
        <v>60</v>
      </c>
      <c r="E256" s="3">
        <v>98547</v>
      </c>
      <c r="F256" s="53" t="s">
        <v>1067</v>
      </c>
      <c r="G256" s="149">
        <v>95.23</v>
      </c>
      <c r="H256" s="49" t="s">
        <v>103</v>
      </c>
      <c r="I256" s="170">
        <v>109.57000000000001</v>
      </c>
      <c r="J256" s="170">
        <v>26.98</v>
      </c>
      <c r="K256" s="178">
        <v>82.59</v>
      </c>
      <c r="L256" s="62">
        <v>0.22689999999999999</v>
      </c>
      <c r="M256" s="60">
        <v>134.431433</v>
      </c>
      <c r="N256" s="131">
        <v>3152.2807952600001</v>
      </c>
      <c r="O256" s="131">
        <v>9649.6245693300007</v>
      </c>
      <c r="P256" s="30">
        <v>12801.90536459</v>
      </c>
    </row>
    <row r="257" spans="1:16" ht="27.6" x14ac:dyDescent="0.3">
      <c r="A257" s="18"/>
      <c r="B257" s="350" t="s">
        <v>565</v>
      </c>
      <c r="C257" s="351"/>
      <c r="D257" s="96" t="s">
        <v>60</v>
      </c>
      <c r="E257" s="5">
        <v>98565</v>
      </c>
      <c r="F257" s="136" t="s">
        <v>566</v>
      </c>
      <c r="G257" s="267">
        <v>62.6</v>
      </c>
      <c r="H257" s="229" t="s">
        <v>103</v>
      </c>
      <c r="I257" s="130">
        <v>55.5</v>
      </c>
      <c r="J257" s="65">
        <v>25.71</v>
      </c>
      <c r="K257" s="112">
        <v>29.79</v>
      </c>
      <c r="L257" s="181">
        <v>0.22689999999999999</v>
      </c>
      <c r="M257" s="73">
        <v>68.092950000000002</v>
      </c>
      <c r="N257" s="232">
        <v>1974.6292974</v>
      </c>
      <c r="O257" s="232">
        <v>2287.9893726</v>
      </c>
      <c r="P257" s="30">
        <v>4262.6186699999998</v>
      </c>
    </row>
    <row r="258" spans="1:16" ht="14.4" x14ac:dyDescent="0.3">
      <c r="A258" s="18"/>
      <c r="B258" s="350" t="s">
        <v>567</v>
      </c>
      <c r="C258" s="351"/>
      <c r="D258" s="96" t="s">
        <v>735</v>
      </c>
      <c r="E258" s="5" t="s">
        <v>1068</v>
      </c>
      <c r="F258" s="136" t="s">
        <v>1069</v>
      </c>
      <c r="G258" s="267">
        <v>1.8</v>
      </c>
      <c r="H258" s="229" t="s">
        <v>730</v>
      </c>
      <c r="I258" s="130">
        <v>760.40000000000009</v>
      </c>
      <c r="J258" s="65">
        <v>321.8</v>
      </c>
      <c r="K258" s="112">
        <v>438.6</v>
      </c>
      <c r="L258" s="181">
        <v>0.22689999999999999</v>
      </c>
      <c r="M258" s="73">
        <v>932.9347600000001</v>
      </c>
      <c r="N258" s="232">
        <v>710.66955600000006</v>
      </c>
      <c r="O258" s="232">
        <v>968.61301200000003</v>
      </c>
      <c r="P258" s="30">
        <v>1679.2825680000001</v>
      </c>
    </row>
    <row r="259" spans="1:16" ht="30.75" customHeight="1" x14ac:dyDescent="0.3">
      <c r="A259" s="18"/>
      <c r="B259" s="350" t="s">
        <v>569</v>
      </c>
      <c r="C259" s="351"/>
      <c r="D259" s="93" t="s">
        <v>60</v>
      </c>
      <c r="E259" s="3">
        <v>98557</v>
      </c>
      <c r="F259" s="52" t="s">
        <v>568</v>
      </c>
      <c r="G259" s="125">
        <v>72.17</v>
      </c>
      <c r="H259" s="29" t="s">
        <v>103</v>
      </c>
      <c r="I259" s="61">
        <v>44.09</v>
      </c>
      <c r="J259" s="60">
        <v>12</v>
      </c>
      <c r="K259" s="61">
        <v>32.090000000000003</v>
      </c>
      <c r="L259" s="62">
        <v>0.22689999999999999</v>
      </c>
      <c r="M259" s="60">
        <v>54.094021000000005</v>
      </c>
      <c r="N259" s="131">
        <v>1062.544476</v>
      </c>
      <c r="O259" s="131">
        <v>2841.4210195700007</v>
      </c>
      <c r="P259" s="30">
        <v>3903.9654955700007</v>
      </c>
    </row>
    <row r="260" spans="1:16" ht="30.75" customHeight="1" x14ac:dyDescent="0.3">
      <c r="A260" s="18"/>
      <c r="B260" s="350" t="s">
        <v>1070</v>
      </c>
      <c r="C260" s="351"/>
      <c r="D260" s="93" t="s">
        <v>66</v>
      </c>
      <c r="E260" s="86" t="s">
        <v>570</v>
      </c>
      <c r="F260" s="52" t="s">
        <v>571</v>
      </c>
      <c r="G260" s="125">
        <v>1</v>
      </c>
      <c r="H260" s="29" t="s">
        <v>196</v>
      </c>
      <c r="I260" s="290">
        <v>701.52</v>
      </c>
      <c r="J260" s="60">
        <v>604.9</v>
      </c>
      <c r="K260" s="61">
        <v>96.62</v>
      </c>
      <c r="L260" s="62">
        <v>0.22689999999999999</v>
      </c>
      <c r="M260" s="60">
        <v>860.69488799999999</v>
      </c>
      <c r="N260" s="131">
        <v>742.15180999999995</v>
      </c>
      <c r="O260" s="131">
        <v>118.54307800000001</v>
      </c>
      <c r="P260" s="30">
        <v>860.69488799999999</v>
      </c>
    </row>
    <row r="261" spans="1:16" ht="30.75" customHeight="1" x14ac:dyDescent="0.3">
      <c r="A261" s="18"/>
      <c r="B261" s="15" t="s">
        <v>572</v>
      </c>
      <c r="C261" s="381" t="s">
        <v>573</v>
      </c>
      <c r="D261" s="376"/>
      <c r="E261" s="376"/>
      <c r="F261" s="376"/>
      <c r="G261" s="376"/>
      <c r="H261" s="376"/>
      <c r="I261" s="376"/>
      <c r="J261" s="376"/>
      <c r="K261" s="376"/>
      <c r="L261" s="376"/>
      <c r="M261" s="376"/>
      <c r="N261" s="376"/>
      <c r="O261" s="376"/>
      <c r="P261" s="40">
        <v>253910.52146850002</v>
      </c>
    </row>
    <row r="262" spans="1:16" ht="30" customHeight="1" x14ac:dyDescent="0.3">
      <c r="A262" s="18"/>
      <c r="B262" s="15" t="s">
        <v>574</v>
      </c>
      <c r="C262" s="332" t="s">
        <v>575</v>
      </c>
      <c r="D262" s="333"/>
      <c r="E262" s="333"/>
      <c r="F262" s="333"/>
      <c r="G262" s="333"/>
      <c r="H262" s="333"/>
      <c r="I262" s="333"/>
      <c r="J262" s="333"/>
      <c r="K262" s="333"/>
      <c r="L262" s="333"/>
      <c r="M262" s="333"/>
      <c r="N262" s="333"/>
      <c r="O262" s="333"/>
      <c r="P262" s="40">
        <v>124831.70350199999</v>
      </c>
    </row>
    <row r="263" spans="1:16" ht="61.5" customHeight="1" x14ac:dyDescent="0.3">
      <c r="A263" s="18"/>
      <c r="B263" s="350" t="s">
        <v>576</v>
      </c>
      <c r="C263" s="351"/>
      <c r="D263" s="93" t="s">
        <v>66</v>
      </c>
      <c r="E263" s="86" t="s">
        <v>1071</v>
      </c>
      <c r="F263" s="132" t="s">
        <v>1072</v>
      </c>
      <c r="G263" s="47">
        <v>1</v>
      </c>
      <c r="H263" s="29" t="s">
        <v>196</v>
      </c>
      <c r="I263" s="179">
        <v>27328.16</v>
      </c>
      <c r="J263" s="168">
        <v>1546.25</v>
      </c>
      <c r="K263" s="168">
        <v>25781.91</v>
      </c>
      <c r="L263" s="392">
        <v>0.12859999999999999</v>
      </c>
      <c r="M263" s="31">
        <v>30842.561375999998</v>
      </c>
      <c r="N263" s="32">
        <v>1745.0977499999999</v>
      </c>
      <c r="O263" s="32">
        <v>29097.463626000001</v>
      </c>
      <c r="P263" s="30">
        <v>30842.561376000001</v>
      </c>
    </row>
    <row r="264" spans="1:16" ht="58.5" customHeight="1" x14ac:dyDescent="0.3">
      <c r="A264" s="18"/>
      <c r="B264" s="350" t="s">
        <v>579</v>
      </c>
      <c r="C264" s="351"/>
      <c r="D264" s="93" t="s">
        <v>66</v>
      </c>
      <c r="E264" s="86" t="s">
        <v>1073</v>
      </c>
      <c r="F264" s="132" t="s">
        <v>1074</v>
      </c>
      <c r="G264" s="47">
        <v>1</v>
      </c>
      <c r="H264" s="29" t="s">
        <v>196</v>
      </c>
      <c r="I264" s="168">
        <v>37074.120000000003</v>
      </c>
      <c r="J264" s="168">
        <v>1855.5</v>
      </c>
      <c r="K264" s="168">
        <v>35218.620000000003</v>
      </c>
      <c r="L264" s="392">
        <v>0.12859999999999999</v>
      </c>
      <c r="M264" s="31">
        <v>41841.851832</v>
      </c>
      <c r="N264" s="32">
        <v>2094.1172999999999</v>
      </c>
      <c r="O264" s="32">
        <v>39747.734532000002</v>
      </c>
      <c r="P264" s="30">
        <v>41841.851832</v>
      </c>
    </row>
    <row r="265" spans="1:16" ht="55.5" customHeight="1" x14ac:dyDescent="0.3">
      <c r="A265" s="18"/>
      <c r="B265" s="350" t="s">
        <v>582</v>
      </c>
      <c r="C265" s="351"/>
      <c r="D265" s="93" t="s">
        <v>66</v>
      </c>
      <c r="E265" s="86" t="s">
        <v>1075</v>
      </c>
      <c r="F265" s="132" t="s">
        <v>1076</v>
      </c>
      <c r="G265" s="47">
        <v>1</v>
      </c>
      <c r="H265" s="29" t="s">
        <v>196</v>
      </c>
      <c r="I265" s="168">
        <v>36209.040000000001</v>
      </c>
      <c r="J265" s="168">
        <v>1855.5</v>
      </c>
      <c r="K265" s="168">
        <v>34353.54</v>
      </c>
      <c r="L265" s="392">
        <v>0.12859999999999999</v>
      </c>
      <c r="M265" s="31">
        <v>40865.522543999999</v>
      </c>
      <c r="N265" s="32">
        <v>2094.1172999999999</v>
      </c>
      <c r="O265" s="32">
        <v>38771.405244000001</v>
      </c>
      <c r="P265" s="30">
        <v>40865.522543999999</v>
      </c>
    </row>
    <row r="266" spans="1:16" ht="44.25" customHeight="1" x14ac:dyDescent="0.3">
      <c r="A266" s="18"/>
      <c r="B266" s="350" t="s">
        <v>585</v>
      </c>
      <c r="C266" s="351"/>
      <c r="D266" s="93" t="s">
        <v>66</v>
      </c>
      <c r="E266" s="86" t="s">
        <v>1077</v>
      </c>
      <c r="F266" s="98" t="s">
        <v>1078</v>
      </c>
      <c r="G266" s="47">
        <v>1</v>
      </c>
      <c r="H266" s="29" t="s">
        <v>196</v>
      </c>
      <c r="I266" s="168">
        <v>1776.13</v>
      </c>
      <c r="J266" s="168">
        <v>371.1</v>
      </c>
      <c r="K266" s="168">
        <v>1405.03</v>
      </c>
      <c r="L266" s="392">
        <v>0.12859999999999999</v>
      </c>
      <c r="M266" s="31">
        <v>2004.5403180000001</v>
      </c>
      <c r="N266" s="32">
        <v>418.82346000000001</v>
      </c>
      <c r="O266" s="32">
        <v>1585.716858</v>
      </c>
      <c r="P266" s="30">
        <v>2004.5403180000001</v>
      </c>
    </row>
    <row r="267" spans="1:16" ht="51" customHeight="1" x14ac:dyDescent="0.3">
      <c r="A267" s="18"/>
      <c r="B267" s="350" t="s">
        <v>588</v>
      </c>
      <c r="C267" s="351"/>
      <c r="D267" s="93" t="s">
        <v>66</v>
      </c>
      <c r="E267" s="217" t="s">
        <v>1079</v>
      </c>
      <c r="F267" s="98" t="s">
        <v>1080</v>
      </c>
      <c r="G267" s="47">
        <v>2</v>
      </c>
      <c r="H267" s="29" t="s">
        <v>196</v>
      </c>
      <c r="I267" s="168">
        <v>1939.8600000000001</v>
      </c>
      <c r="J267" s="168">
        <v>560.72</v>
      </c>
      <c r="K267" s="168">
        <v>1379.14</v>
      </c>
      <c r="L267" s="392">
        <v>0.12859999999999999</v>
      </c>
      <c r="M267" s="31">
        <v>2189.325996</v>
      </c>
      <c r="N267" s="32">
        <v>1265.6571840000001</v>
      </c>
      <c r="O267" s="32">
        <v>3112.9948080000004</v>
      </c>
      <c r="P267" s="30">
        <v>4378.651992000001</v>
      </c>
    </row>
    <row r="268" spans="1:16" ht="41.4" x14ac:dyDescent="0.3">
      <c r="A268" s="18"/>
      <c r="B268" s="350" t="s">
        <v>591</v>
      </c>
      <c r="C268" s="351"/>
      <c r="D268" s="93" t="s">
        <v>60</v>
      </c>
      <c r="E268" s="3">
        <v>103244</v>
      </c>
      <c r="F268" s="98" t="s">
        <v>1081</v>
      </c>
      <c r="G268" s="47">
        <v>2</v>
      </c>
      <c r="H268" s="29" t="s">
        <v>196</v>
      </c>
      <c r="I268" s="168">
        <v>2170.2000000000003</v>
      </c>
      <c r="J268" s="170">
        <v>144.31</v>
      </c>
      <c r="K268" s="170">
        <v>2025.89</v>
      </c>
      <c r="L268" s="392">
        <v>0.12859999999999999</v>
      </c>
      <c r="M268" s="31">
        <v>2449.2877200000003</v>
      </c>
      <c r="N268" s="32">
        <v>325.73653200000001</v>
      </c>
      <c r="O268" s="32">
        <v>4572.8389079999997</v>
      </c>
      <c r="P268" s="30">
        <v>4898.5754399999996</v>
      </c>
    </row>
    <row r="269" spans="1:16" ht="24.9" customHeight="1" x14ac:dyDescent="0.3">
      <c r="A269" s="18"/>
      <c r="B269" s="15" t="s">
        <v>600</v>
      </c>
      <c r="C269" s="381" t="s">
        <v>601</v>
      </c>
      <c r="D269" s="376"/>
      <c r="E269" s="376"/>
      <c r="F269" s="376"/>
      <c r="G269" s="376"/>
      <c r="H269" s="376"/>
      <c r="I269" s="376"/>
      <c r="J269" s="376"/>
      <c r="K269" s="376"/>
      <c r="L269" s="376"/>
      <c r="M269" s="376"/>
      <c r="N269" s="376"/>
      <c r="O269" s="376"/>
      <c r="P269" s="48">
        <v>17332.784369999998</v>
      </c>
    </row>
    <row r="270" spans="1:16" ht="39.9" customHeight="1" x14ac:dyDescent="0.3">
      <c r="A270" s="18"/>
      <c r="B270" s="350" t="s">
        <v>602</v>
      </c>
      <c r="C270" s="351"/>
      <c r="D270" s="96" t="s">
        <v>1082</v>
      </c>
      <c r="E270" s="5" t="s">
        <v>1083</v>
      </c>
      <c r="F270" s="180" t="s">
        <v>1084</v>
      </c>
      <c r="G270" s="146">
        <v>30</v>
      </c>
      <c r="H270" s="5" t="s">
        <v>110</v>
      </c>
      <c r="I270" s="168">
        <v>40.81</v>
      </c>
      <c r="J270" s="65">
        <v>10.34</v>
      </c>
      <c r="K270" s="65">
        <v>30.47</v>
      </c>
      <c r="L270" s="181">
        <v>0.22689999999999999</v>
      </c>
      <c r="M270" s="65">
        <v>50.069789</v>
      </c>
      <c r="N270" s="134">
        <v>380.58438000000001</v>
      </c>
      <c r="O270" s="134">
        <v>1121.50929</v>
      </c>
      <c r="P270" s="133">
        <v>1502.09367</v>
      </c>
    </row>
    <row r="271" spans="1:16" ht="39.9" customHeight="1" x14ac:dyDescent="0.3">
      <c r="A271" s="18"/>
      <c r="B271" s="350" t="s">
        <v>605</v>
      </c>
      <c r="C271" s="351"/>
      <c r="D271" s="96" t="s">
        <v>1082</v>
      </c>
      <c r="E271" s="5" t="s">
        <v>1085</v>
      </c>
      <c r="F271" s="180" t="s">
        <v>1086</v>
      </c>
      <c r="G271" s="146">
        <v>30</v>
      </c>
      <c r="H271" s="5" t="s">
        <v>110</v>
      </c>
      <c r="I271" s="168">
        <v>41.69</v>
      </c>
      <c r="J271" s="65">
        <v>11.99</v>
      </c>
      <c r="K271" s="65">
        <v>29.7</v>
      </c>
      <c r="L271" s="181">
        <v>0.22689999999999999</v>
      </c>
      <c r="M271" s="65">
        <v>51.149460999999995</v>
      </c>
      <c r="N271" s="134">
        <v>441.31592999999998</v>
      </c>
      <c r="O271" s="134">
        <v>1093.1678999999999</v>
      </c>
      <c r="P271" s="133">
        <v>1534.4838299999999</v>
      </c>
    </row>
    <row r="272" spans="1:16" ht="39.9" customHeight="1" x14ac:dyDescent="0.3">
      <c r="A272" s="18"/>
      <c r="B272" s="350" t="s">
        <v>608</v>
      </c>
      <c r="C272" s="351"/>
      <c r="D272" s="96" t="s">
        <v>1082</v>
      </c>
      <c r="E272" s="5" t="s">
        <v>1087</v>
      </c>
      <c r="F272" s="180" t="s">
        <v>1088</v>
      </c>
      <c r="G272" s="146">
        <v>20</v>
      </c>
      <c r="H272" s="5" t="s">
        <v>110</v>
      </c>
      <c r="I272" s="168">
        <v>52.3</v>
      </c>
      <c r="J272" s="65">
        <v>13.65</v>
      </c>
      <c r="K272" s="65">
        <v>38.65</v>
      </c>
      <c r="L272" s="181">
        <v>0.22689999999999999</v>
      </c>
      <c r="M272" s="65">
        <v>64.166869999999989</v>
      </c>
      <c r="N272" s="134">
        <v>334.94370000000004</v>
      </c>
      <c r="O272" s="134">
        <v>948.39370000000008</v>
      </c>
      <c r="P272" s="133">
        <v>1283.3374000000001</v>
      </c>
    </row>
    <row r="273" spans="1:16" ht="39.9" customHeight="1" x14ac:dyDescent="0.3">
      <c r="A273" s="18"/>
      <c r="B273" s="350" t="s">
        <v>611</v>
      </c>
      <c r="C273" s="351"/>
      <c r="D273" s="96" t="s">
        <v>1082</v>
      </c>
      <c r="E273" s="5" t="s">
        <v>1089</v>
      </c>
      <c r="F273" s="180" t="s">
        <v>1090</v>
      </c>
      <c r="G273" s="146">
        <v>30</v>
      </c>
      <c r="H273" s="5" t="s">
        <v>110</v>
      </c>
      <c r="I273" s="168">
        <v>104.5</v>
      </c>
      <c r="J273" s="65">
        <v>18.61</v>
      </c>
      <c r="K273" s="65">
        <v>85.89</v>
      </c>
      <c r="L273" s="181">
        <v>0.22689999999999999</v>
      </c>
      <c r="M273" s="65">
        <v>128.21105</v>
      </c>
      <c r="N273" s="134">
        <v>684.97826999999995</v>
      </c>
      <c r="O273" s="134">
        <v>3161.3532299999997</v>
      </c>
      <c r="P273" s="133">
        <v>3846.3314999999998</v>
      </c>
    </row>
    <row r="274" spans="1:16" ht="39.9" customHeight="1" x14ac:dyDescent="0.3">
      <c r="A274" s="18"/>
      <c r="B274" s="350" t="s">
        <v>614</v>
      </c>
      <c r="C274" s="351"/>
      <c r="D274" s="96" t="s">
        <v>1082</v>
      </c>
      <c r="E274" s="5" t="s">
        <v>1087</v>
      </c>
      <c r="F274" s="180" t="s">
        <v>1091</v>
      </c>
      <c r="G274" s="146">
        <v>5</v>
      </c>
      <c r="H274" s="5" t="s">
        <v>110</v>
      </c>
      <c r="I274" s="168">
        <v>106.44</v>
      </c>
      <c r="J274" s="65">
        <v>19.850000000000001</v>
      </c>
      <c r="K274" s="65">
        <v>86.589999999999989</v>
      </c>
      <c r="L274" s="181">
        <v>0.22689999999999999</v>
      </c>
      <c r="M274" s="65">
        <v>130.59123599999998</v>
      </c>
      <c r="N274" s="134">
        <v>121.76982500000001</v>
      </c>
      <c r="O274" s="134">
        <v>531.18635499999993</v>
      </c>
      <c r="P274" s="133">
        <v>652.9561799999999</v>
      </c>
    </row>
    <row r="275" spans="1:16" ht="39.9" customHeight="1" x14ac:dyDescent="0.3">
      <c r="A275" s="18"/>
      <c r="B275" s="350" t="s">
        <v>1092</v>
      </c>
      <c r="C275" s="351"/>
      <c r="D275" s="96" t="s">
        <v>1082</v>
      </c>
      <c r="E275" s="5" t="s">
        <v>1093</v>
      </c>
      <c r="F275" s="180" t="s">
        <v>1094</v>
      </c>
      <c r="G275" s="146">
        <v>35</v>
      </c>
      <c r="H275" s="5" t="s">
        <v>110</v>
      </c>
      <c r="I275" s="168">
        <v>147.05000000000001</v>
      </c>
      <c r="J275" s="65">
        <v>21.09</v>
      </c>
      <c r="K275" s="65">
        <v>125.96000000000001</v>
      </c>
      <c r="L275" s="181">
        <v>0.22689999999999999</v>
      </c>
      <c r="M275" s="65">
        <v>180.41564500000001</v>
      </c>
      <c r="N275" s="134">
        <v>905.63623499999994</v>
      </c>
      <c r="O275" s="134">
        <v>5408.9113399999997</v>
      </c>
      <c r="P275" s="133">
        <v>6314.5475749999996</v>
      </c>
    </row>
    <row r="276" spans="1:16" ht="39.9" customHeight="1" x14ac:dyDescent="0.3">
      <c r="A276" s="18"/>
      <c r="B276" s="350" t="s">
        <v>1095</v>
      </c>
      <c r="C276" s="351"/>
      <c r="D276" s="96" t="s">
        <v>253</v>
      </c>
      <c r="E276" s="5">
        <v>63513</v>
      </c>
      <c r="F276" s="180" t="s">
        <v>1096</v>
      </c>
      <c r="G276" s="146">
        <v>30</v>
      </c>
      <c r="H276" s="5" t="s">
        <v>110</v>
      </c>
      <c r="I276" s="168">
        <v>35.64</v>
      </c>
      <c r="J276" s="65">
        <v>25.75</v>
      </c>
      <c r="K276" s="65">
        <v>9.89</v>
      </c>
      <c r="L276" s="181">
        <v>0.22689999999999999</v>
      </c>
      <c r="M276" s="65">
        <v>43.726715999999996</v>
      </c>
      <c r="N276" s="134">
        <v>947.78025000000002</v>
      </c>
      <c r="O276" s="134">
        <v>364.02123</v>
      </c>
      <c r="P276" s="133">
        <v>1311.8014800000001</v>
      </c>
    </row>
    <row r="277" spans="1:16" ht="39.9" customHeight="1" x14ac:dyDescent="0.3">
      <c r="A277" s="18"/>
      <c r="B277" s="350" t="s">
        <v>1097</v>
      </c>
      <c r="C277" s="351"/>
      <c r="D277" s="96" t="s">
        <v>253</v>
      </c>
      <c r="E277" s="5">
        <v>58561</v>
      </c>
      <c r="F277" s="180" t="s">
        <v>1098</v>
      </c>
      <c r="G277" s="146">
        <v>45</v>
      </c>
      <c r="H277" s="5" t="s">
        <v>110</v>
      </c>
      <c r="I277" s="168">
        <v>16.07</v>
      </c>
      <c r="J277" s="65">
        <v>5.76</v>
      </c>
      <c r="K277" s="65">
        <v>10.31</v>
      </c>
      <c r="L277" s="181">
        <v>0.22689999999999999</v>
      </c>
      <c r="M277" s="65">
        <v>19.716283000000001</v>
      </c>
      <c r="N277" s="134">
        <v>318.01247999999998</v>
      </c>
      <c r="O277" s="134">
        <v>569.22025500000007</v>
      </c>
      <c r="P277" s="133">
        <v>887.23273500000005</v>
      </c>
    </row>
    <row r="278" spans="1:16" ht="30.75" customHeight="1" x14ac:dyDescent="0.3">
      <c r="A278" s="18"/>
      <c r="B278" s="15" t="s">
        <v>617</v>
      </c>
      <c r="C278" s="381" t="s">
        <v>1099</v>
      </c>
      <c r="D278" s="376"/>
      <c r="E278" s="376"/>
      <c r="F278" s="376"/>
      <c r="G278" s="376"/>
      <c r="H278" s="376"/>
      <c r="I278" s="376"/>
      <c r="J278" s="376"/>
      <c r="K278" s="376"/>
      <c r="L278" s="376"/>
      <c r="M278" s="376"/>
      <c r="N278" s="376"/>
      <c r="O278" s="376"/>
      <c r="P278" s="40">
        <v>78011.436576500011</v>
      </c>
    </row>
    <row r="279" spans="1:16" ht="39.9" customHeight="1" x14ac:dyDescent="0.3">
      <c r="A279" s="18"/>
      <c r="B279" s="350" t="s">
        <v>619</v>
      </c>
      <c r="C279" s="351"/>
      <c r="D279" s="96" t="s">
        <v>253</v>
      </c>
      <c r="E279" s="5">
        <v>73803</v>
      </c>
      <c r="F279" s="180" t="s">
        <v>1100</v>
      </c>
      <c r="G279" s="146">
        <v>296</v>
      </c>
      <c r="H279" s="5" t="s">
        <v>621</v>
      </c>
      <c r="I279" s="168">
        <v>33.049999999999997</v>
      </c>
      <c r="J279" s="65">
        <v>6.91</v>
      </c>
      <c r="K279" s="65">
        <v>26.14</v>
      </c>
      <c r="L279" s="181">
        <v>0.22689999999999999</v>
      </c>
      <c r="M279" s="65">
        <v>40.549044999999992</v>
      </c>
      <c r="N279" s="134">
        <v>2509.4521839999998</v>
      </c>
      <c r="O279" s="134">
        <v>9493.0651359999993</v>
      </c>
      <c r="P279" s="133">
        <v>12002.517319999999</v>
      </c>
    </row>
    <row r="280" spans="1:16" ht="39.9" customHeight="1" x14ac:dyDescent="0.3">
      <c r="A280" s="18"/>
      <c r="B280" s="350" t="s">
        <v>622</v>
      </c>
      <c r="C280" s="351"/>
      <c r="D280" s="96" t="s">
        <v>253</v>
      </c>
      <c r="E280" s="5">
        <v>70374</v>
      </c>
      <c r="F280" s="180" t="s">
        <v>1101</v>
      </c>
      <c r="G280" s="146">
        <v>324</v>
      </c>
      <c r="H280" s="5" t="s">
        <v>621</v>
      </c>
      <c r="I280" s="168">
        <v>34.92</v>
      </c>
      <c r="J280" s="65">
        <v>9.17</v>
      </c>
      <c r="K280" s="65">
        <v>25.75</v>
      </c>
      <c r="L280" s="181">
        <v>0.22689999999999999</v>
      </c>
      <c r="M280" s="65">
        <v>42.843347999999999</v>
      </c>
      <c r="N280" s="134">
        <v>3645.2180519999997</v>
      </c>
      <c r="O280" s="134">
        <v>10236.0267</v>
      </c>
      <c r="P280" s="133">
        <v>13881.244752000001</v>
      </c>
    </row>
    <row r="281" spans="1:16" ht="39.9" customHeight="1" x14ac:dyDescent="0.3">
      <c r="A281" s="18"/>
      <c r="B281" s="350" t="s">
        <v>624</v>
      </c>
      <c r="C281" s="351"/>
      <c r="D281" s="96" t="s">
        <v>253</v>
      </c>
      <c r="E281" s="5">
        <v>70101</v>
      </c>
      <c r="F281" s="180" t="s">
        <v>1102</v>
      </c>
      <c r="G281" s="146">
        <v>129</v>
      </c>
      <c r="H281" s="5" t="s">
        <v>103</v>
      </c>
      <c r="I281" s="168">
        <v>122.18</v>
      </c>
      <c r="J281" s="65">
        <v>102.42</v>
      </c>
      <c r="K281" s="65">
        <v>19.760000000000002</v>
      </c>
      <c r="L281" s="181">
        <v>0.22689999999999999</v>
      </c>
      <c r="M281" s="65">
        <v>149.90264200000001</v>
      </c>
      <c r="N281" s="134">
        <v>16210.023642</v>
      </c>
      <c r="O281" s="134">
        <v>3127.4171759999999</v>
      </c>
      <c r="P281" s="133">
        <v>19337.440817999999</v>
      </c>
    </row>
    <row r="282" spans="1:16" ht="39.9" customHeight="1" x14ac:dyDescent="0.3">
      <c r="A282" s="18"/>
      <c r="B282" s="350" t="s">
        <v>1103</v>
      </c>
      <c r="C282" s="351"/>
      <c r="D282" s="96" t="s">
        <v>66</v>
      </c>
      <c r="E282" s="5" t="s">
        <v>1104</v>
      </c>
      <c r="F282" s="180" t="s">
        <v>1105</v>
      </c>
      <c r="G282" s="146">
        <v>1</v>
      </c>
      <c r="H282" s="5" t="s">
        <v>466</v>
      </c>
      <c r="I282" s="168">
        <v>21667.64</v>
      </c>
      <c r="J282" s="65">
        <v>4840.6000000000004</v>
      </c>
      <c r="K282" s="65">
        <v>16827.04</v>
      </c>
      <c r="L282" s="181">
        <v>0.22689999999999999</v>
      </c>
      <c r="M282" s="65">
        <v>26584.027515999998</v>
      </c>
      <c r="N282" s="134">
        <v>5938.9321400000008</v>
      </c>
      <c r="O282" s="134">
        <v>20645.095376000001</v>
      </c>
      <c r="P282" s="133">
        <v>26584.027516000002</v>
      </c>
    </row>
    <row r="283" spans="1:16" ht="39.9" customHeight="1" x14ac:dyDescent="0.3">
      <c r="A283" s="18"/>
      <c r="B283" s="350" t="s">
        <v>1106</v>
      </c>
      <c r="C283" s="351"/>
      <c r="D283" s="96" t="s">
        <v>735</v>
      </c>
      <c r="E283" s="5" t="s">
        <v>1107</v>
      </c>
      <c r="F283" s="180" t="s">
        <v>1108</v>
      </c>
      <c r="G283" s="146">
        <v>25</v>
      </c>
      <c r="H283" s="5" t="s">
        <v>110</v>
      </c>
      <c r="I283" s="168">
        <v>164.33</v>
      </c>
      <c r="J283" s="65">
        <v>35.21</v>
      </c>
      <c r="K283" s="65">
        <v>129.12</v>
      </c>
      <c r="L283" s="181">
        <v>0.22689999999999999</v>
      </c>
      <c r="M283" s="65">
        <v>201.616477</v>
      </c>
      <c r="N283" s="134">
        <v>1079.9787249999999</v>
      </c>
      <c r="O283" s="134">
        <v>3960.4331999999999</v>
      </c>
      <c r="P283" s="133">
        <v>5040.4119250000003</v>
      </c>
    </row>
    <row r="284" spans="1:16" ht="39.9" customHeight="1" x14ac:dyDescent="0.3">
      <c r="A284" s="18"/>
      <c r="B284" s="350" t="s">
        <v>1109</v>
      </c>
      <c r="C284" s="351"/>
      <c r="D284" s="96" t="s">
        <v>60</v>
      </c>
      <c r="E284" s="5">
        <v>91795</v>
      </c>
      <c r="F284" s="180" t="s">
        <v>1110</v>
      </c>
      <c r="G284" s="146">
        <v>3</v>
      </c>
      <c r="H284" s="5" t="s">
        <v>110</v>
      </c>
      <c r="I284" s="168">
        <v>79.75</v>
      </c>
      <c r="J284" s="65">
        <v>28.24</v>
      </c>
      <c r="K284" s="65">
        <v>51.51</v>
      </c>
      <c r="L284" s="181">
        <v>0.22689999999999999</v>
      </c>
      <c r="M284" s="65">
        <v>97.845275000000001</v>
      </c>
      <c r="N284" s="134">
        <v>103.94296799999999</v>
      </c>
      <c r="O284" s="134">
        <v>189.59285699999998</v>
      </c>
      <c r="P284" s="133">
        <v>293.53582499999999</v>
      </c>
    </row>
    <row r="285" spans="1:16" ht="39.9" customHeight="1" x14ac:dyDescent="0.3">
      <c r="A285" s="18"/>
      <c r="B285" s="350" t="s">
        <v>1111</v>
      </c>
      <c r="C285" s="351"/>
      <c r="D285" s="96" t="s">
        <v>253</v>
      </c>
      <c r="E285" s="5">
        <v>70473</v>
      </c>
      <c r="F285" s="180" t="s">
        <v>1112</v>
      </c>
      <c r="G285" s="146">
        <v>2.5</v>
      </c>
      <c r="H285" s="5" t="s">
        <v>110</v>
      </c>
      <c r="I285" s="168">
        <v>24.439999999999998</v>
      </c>
      <c r="J285" s="65">
        <v>12.45</v>
      </c>
      <c r="K285" s="65">
        <v>11.99</v>
      </c>
      <c r="L285" s="181">
        <v>0.22689999999999999</v>
      </c>
      <c r="M285" s="65">
        <v>29.985435999999996</v>
      </c>
      <c r="N285" s="134">
        <v>38.187262499999996</v>
      </c>
      <c r="O285" s="134">
        <v>36.776327500000001</v>
      </c>
      <c r="P285" s="133">
        <v>74.963589999999996</v>
      </c>
    </row>
    <row r="286" spans="1:16" ht="39.9" customHeight="1" x14ac:dyDescent="0.3">
      <c r="A286" s="18"/>
      <c r="B286" s="350" t="s">
        <v>1113</v>
      </c>
      <c r="C286" s="351"/>
      <c r="D286" s="96" t="s">
        <v>253</v>
      </c>
      <c r="E286" s="5">
        <v>70665</v>
      </c>
      <c r="F286" s="180" t="s">
        <v>1114</v>
      </c>
      <c r="G286" s="146">
        <v>2</v>
      </c>
      <c r="H286" s="5" t="s">
        <v>110</v>
      </c>
      <c r="I286" s="168">
        <v>37.25</v>
      </c>
      <c r="J286" s="65">
        <v>9.17</v>
      </c>
      <c r="K286" s="65">
        <v>28.08</v>
      </c>
      <c r="L286" s="181">
        <v>0.22689999999999999</v>
      </c>
      <c r="M286" s="65">
        <v>45.702024999999999</v>
      </c>
      <c r="N286" s="134">
        <v>22.501345999999998</v>
      </c>
      <c r="O286" s="134">
        <v>68.902704</v>
      </c>
      <c r="P286" s="133">
        <v>91.404049999999998</v>
      </c>
    </row>
    <row r="287" spans="1:16" ht="39.9" customHeight="1" x14ac:dyDescent="0.3">
      <c r="A287" s="18"/>
      <c r="B287" s="350" t="s">
        <v>1115</v>
      </c>
      <c r="C287" s="351"/>
      <c r="D287" s="96" t="s">
        <v>253</v>
      </c>
      <c r="E287" s="5">
        <v>70667</v>
      </c>
      <c r="F287" s="180" t="s">
        <v>1116</v>
      </c>
      <c r="G287" s="146">
        <v>11.5</v>
      </c>
      <c r="H287" s="5" t="s">
        <v>110</v>
      </c>
      <c r="I287" s="168">
        <v>50.03</v>
      </c>
      <c r="J287" s="65">
        <v>9.17</v>
      </c>
      <c r="K287" s="65">
        <v>40.86</v>
      </c>
      <c r="L287" s="181">
        <v>0.22689999999999999</v>
      </c>
      <c r="M287" s="65">
        <v>61.381807000000002</v>
      </c>
      <c r="N287" s="134">
        <v>129.38273949999999</v>
      </c>
      <c r="O287" s="134">
        <v>576.50804100000005</v>
      </c>
      <c r="P287" s="133">
        <v>705.89078050000001</v>
      </c>
    </row>
    <row r="288" spans="1:16" ht="30.75" customHeight="1" x14ac:dyDescent="0.3">
      <c r="A288" s="18"/>
      <c r="B288" s="15" t="s">
        <v>627</v>
      </c>
      <c r="C288" s="332" t="s">
        <v>1117</v>
      </c>
      <c r="D288" s="333"/>
      <c r="E288" s="333"/>
      <c r="F288" s="333"/>
      <c r="G288" s="333"/>
      <c r="H288" s="333"/>
      <c r="I288" s="333"/>
      <c r="J288" s="333"/>
      <c r="K288" s="333"/>
      <c r="L288" s="333"/>
      <c r="M288" s="333"/>
      <c r="N288" s="333"/>
      <c r="O288" s="333"/>
      <c r="P288" s="40">
        <v>33734.597020000001</v>
      </c>
    </row>
    <row r="289" spans="1:16" ht="63" customHeight="1" x14ac:dyDescent="0.3">
      <c r="A289" s="18"/>
      <c r="B289" s="350" t="s">
        <v>628</v>
      </c>
      <c r="C289" s="351"/>
      <c r="D289" s="93" t="s">
        <v>66</v>
      </c>
      <c r="E289" s="87" t="s">
        <v>1118</v>
      </c>
      <c r="F289" s="98" t="s">
        <v>1119</v>
      </c>
      <c r="G289" s="47">
        <v>13</v>
      </c>
      <c r="H289" s="50" t="s">
        <v>196</v>
      </c>
      <c r="I289" s="168">
        <v>326.94</v>
      </c>
      <c r="J289" s="128">
        <v>49.48</v>
      </c>
      <c r="K289" s="167">
        <v>277.45999999999998</v>
      </c>
      <c r="L289" s="62">
        <v>0.22689999999999999</v>
      </c>
      <c r="M289" s="31">
        <v>401.12268599999999</v>
      </c>
      <c r="N289" s="32">
        <v>789.19115599999986</v>
      </c>
      <c r="O289" s="32">
        <v>4425.4037619999999</v>
      </c>
      <c r="P289" s="30">
        <v>5214.5949179999998</v>
      </c>
    </row>
    <row r="290" spans="1:16" ht="59.25" customHeight="1" x14ac:dyDescent="0.3">
      <c r="A290" s="18"/>
      <c r="B290" s="350" t="s">
        <v>631</v>
      </c>
      <c r="C290" s="351"/>
      <c r="D290" s="93" t="s">
        <v>66</v>
      </c>
      <c r="E290" s="87" t="s">
        <v>1120</v>
      </c>
      <c r="F290" s="98" t="s">
        <v>1121</v>
      </c>
      <c r="G290" s="47">
        <v>3</v>
      </c>
      <c r="H290" s="50" t="s">
        <v>196</v>
      </c>
      <c r="I290" s="168">
        <v>572.02</v>
      </c>
      <c r="J290" s="128">
        <v>49.48</v>
      </c>
      <c r="K290" s="167">
        <v>522.54</v>
      </c>
      <c r="L290" s="62">
        <v>0.22689999999999999</v>
      </c>
      <c r="M290" s="31">
        <v>701.81133799999998</v>
      </c>
      <c r="N290" s="32">
        <v>182.12103599999998</v>
      </c>
      <c r="O290" s="32">
        <v>1923.3129779999997</v>
      </c>
      <c r="P290" s="30">
        <v>2105.4340139999995</v>
      </c>
    </row>
    <row r="291" spans="1:16" ht="54.75" customHeight="1" x14ac:dyDescent="0.3">
      <c r="A291" s="18"/>
      <c r="B291" s="350" t="s">
        <v>634</v>
      </c>
      <c r="C291" s="351"/>
      <c r="D291" s="93" t="s">
        <v>66</v>
      </c>
      <c r="E291" s="87" t="s">
        <v>1122</v>
      </c>
      <c r="F291" s="98" t="s">
        <v>1123</v>
      </c>
      <c r="G291" s="47">
        <v>4</v>
      </c>
      <c r="H291" s="50" t="s">
        <v>196</v>
      </c>
      <c r="I291" s="168">
        <v>569.92000000000007</v>
      </c>
      <c r="J291" s="128">
        <v>49.48</v>
      </c>
      <c r="K291" s="167">
        <v>520.44000000000005</v>
      </c>
      <c r="L291" s="62">
        <v>0.22689999999999999</v>
      </c>
      <c r="M291" s="31">
        <v>699.23484800000006</v>
      </c>
      <c r="N291" s="32">
        <v>242.82804799999997</v>
      </c>
      <c r="O291" s="32">
        <v>2554.1113440000004</v>
      </c>
      <c r="P291" s="30">
        <v>2796.9393920000002</v>
      </c>
    </row>
    <row r="292" spans="1:16" ht="53.25" customHeight="1" x14ac:dyDescent="0.3">
      <c r="A292" s="18"/>
      <c r="B292" s="350" t="s">
        <v>1124</v>
      </c>
      <c r="C292" s="351"/>
      <c r="D292" s="93" t="s">
        <v>66</v>
      </c>
      <c r="E292" s="87" t="s">
        <v>1125</v>
      </c>
      <c r="F292" s="98" t="s">
        <v>1126</v>
      </c>
      <c r="G292" s="47">
        <v>2</v>
      </c>
      <c r="H292" s="50" t="s">
        <v>196</v>
      </c>
      <c r="I292" s="168">
        <v>451.09000000000003</v>
      </c>
      <c r="J292" s="128">
        <v>49.48</v>
      </c>
      <c r="K292" s="167">
        <v>401.61</v>
      </c>
      <c r="L292" s="62">
        <v>0.22689999999999999</v>
      </c>
      <c r="M292" s="31">
        <v>553.44232099999999</v>
      </c>
      <c r="N292" s="32">
        <v>121.41402399999998</v>
      </c>
      <c r="O292" s="32">
        <v>985.47061800000006</v>
      </c>
      <c r="P292" s="30">
        <v>1106.884642</v>
      </c>
    </row>
    <row r="293" spans="1:16" ht="27.6" x14ac:dyDescent="0.3">
      <c r="A293" s="18"/>
      <c r="B293" s="350" t="s">
        <v>1127</v>
      </c>
      <c r="C293" s="351"/>
      <c r="D293" s="93" t="s">
        <v>66</v>
      </c>
      <c r="E293" s="87" t="s">
        <v>1128</v>
      </c>
      <c r="F293" s="98" t="s">
        <v>1129</v>
      </c>
      <c r="G293" s="47">
        <v>5</v>
      </c>
      <c r="H293" s="50" t="s">
        <v>196</v>
      </c>
      <c r="I293" s="168">
        <v>352.07</v>
      </c>
      <c r="J293" s="128">
        <v>49.48</v>
      </c>
      <c r="K293" s="167">
        <v>302.58999999999997</v>
      </c>
      <c r="L293" s="62">
        <v>0.22689999999999999</v>
      </c>
      <c r="M293" s="31">
        <v>431.95468299999999</v>
      </c>
      <c r="N293" s="32">
        <v>303.53505999999993</v>
      </c>
      <c r="O293" s="32">
        <v>1856.238355</v>
      </c>
      <c r="P293" s="30">
        <v>2159.7734149999997</v>
      </c>
    </row>
    <row r="294" spans="1:16" ht="40.5" customHeight="1" x14ac:dyDescent="0.3">
      <c r="A294" s="18"/>
      <c r="B294" s="350" t="s">
        <v>1130</v>
      </c>
      <c r="C294" s="351"/>
      <c r="D294" s="93" t="s">
        <v>66</v>
      </c>
      <c r="E294" s="87" t="s">
        <v>1131</v>
      </c>
      <c r="F294" s="98" t="s">
        <v>1132</v>
      </c>
      <c r="G294" s="47">
        <v>1</v>
      </c>
      <c r="H294" s="50" t="s">
        <v>196</v>
      </c>
      <c r="I294" s="168">
        <v>645.11</v>
      </c>
      <c r="J294" s="128">
        <v>49.48</v>
      </c>
      <c r="K294" s="167">
        <v>595.63</v>
      </c>
      <c r="L294" s="62">
        <v>0.22689999999999999</v>
      </c>
      <c r="M294" s="31">
        <v>791.48545899999999</v>
      </c>
      <c r="N294" s="32">
        <v>60.707011999999992</v>
      </c>
      <c r="O294" s="32">
        <v>730.77844700000003</v>
      </c>
      <c r="P294" s="30">
        <v>791.48545899999999</v>
      </c>
    </row>
    <row r="295" spans="1:16" ht="39.75" customHeight="1" x14ac:dyDescent="0.3">
      <c r="A295" s="18"/>
      <c r="B295" s="350" t="s">
        <v>1133</v>
      </c>
      <c r="C295" s="351"/>
      <c r="D295" s="93" t="s">
        <v>66</v>
      </c>
      <c r="E295" s="87" t="s">
        <v>1134</v>
      </c>
      <c r="F295" s="98" t="s">
        <v>1135</v>
      </c>
      <c r="G295" s="47">
        <v>1</v>
      </c>
      <c r="H295" s="50" t="s">
        <v>196</v>
      </c>
      <c r="I295" s="168">
        <v>7456.6399999999994</v>
      </c>
      <c r="J295" s="128">
        <v>49.48</v>
      </c>
      <c r="K295" s="167">
        <v>7407.16</v>
      </c>
      <c r="L295" s="62">
        <v>0.22689999999999999</v>
      </c>
      <c r="M295" s="31">
        <v>9148.5516159999988</v>
      </c>
      <c r="N295" s="32">
        <v>60.707011999999992</v>
      </c>
      <c r="O295" s="32">
        <v>9087.8446039999999</v>
      </c>
      <c r="P295" s="30">
        <v>9148.5516160000006</v>
      </c>
    </row>
    <row r="296" spans="1:16" ht="38.25" customHeight="1" x14ac:dyDescent="0.3">
      <c r="A296" s="18"/>
      <c r="B296" s="350" t="s">
        <v>1136</v>
      </c>
      <c r="C296" s="351"/>
      <c r="D296" s="93" t="s">
        <v>66</v>
      </c>
      <c r="E296" s="87" t="s">
        <v>1137</v>
      </c>
      <c r="F296" s="98" t="s">
        <v>1138</v>
      </c>
      <c r="G296" s="47">
        <v>1</v>
      </c>
      <c r="H296" s="50" t="s">
        <v>196</v>
      </c>
      <c r="I296" s="168">
        <v>6528.24</v>
      </c>
      <c r="J296" s="128">
        <v>49.48</v>
      </c>
      <c r="K296" s="167">
        <v>6478.76</v>
      </c>
      <c r="L296" s="62">
        <v>0.22689999999999999</v>
      </c>
      <c r="M296" s="31">
        <v>8009.4976559999996</v>
      </c>
      <c r="N296" s="32">
        <v>60.707011999999992</v>
      </c>
      <c r="O296" s="32">
        <v>7948.7906440000006</v>
      </c>
      <c r="P296" s="30">
        <v>8009.4976560000005</v>
      </c>
    </row>
    <row r="297" spans="1:16" ht="30" customHeight="1" x14ac:dyDescent="0.3">
      <c r="A297" s="18"/>
      <c r="B297" s="350" t="s">
        <v>1139</v>
      </c>
      <c r="C297" s="351"/>
      <c r="D297" s="93" t="s">
        <v>66</v>
      </c>
      <c r="E297" s="87" t="s">
        <v>1140</v>
      </c>
      <c r="F297" s="98" t="s">
        <v>1141</v>
      </c>
      <c r="G297" s="47">
        <v>2</v>
      </c>
      <c r="H297" s="50" t="s">
        <v>196</v>
      </c>
      <c r="I297" s="168">
        <v>85.889999999999986</v>
      </c>
      <c r="J297" s="128">
        <v>49.48</v>
      </c>
      <c r="K297" s="167">
        <v>36.409999999999997</v>
      </c>
      <c r="L297" s="62">
        <v>0.22689999999999999</v>
      </c>
      <c r="M297" s="31">
        <v>105.37844099999998</v>
      </c>
      <c r="N297" s="32">
        <v>121.41402399999998</v>
      </c>
      <c r="O297" s="32">
        <v>89.342857999999993</v>
      </c>
      <c r="P297" s="30">
        <v>210.75688199999996</v>
      </c>
    </row>
    <row r="298" spans="1:16" ht="30" customHeight="1" x14ac:dyDescent="0.3">
      <c r="A298" s="18"/>
      <c r="B298" s="350" t="s">
        <v>1142</v>
      </c>
      <c r="C298" s="351"/>
      <c r="D298" s="93" t="s">
        <v>66</v>
      </c>
      <c r="E298" s="87" t="s">
        <v>1143</v>
      </c>
      <c r="F298" s="98" t="s">
        <v>1144</v>
      </c>
      <c r="G298" s="47">
        <v>7</v>
      </c>
      <c r="H298" s="50" t="s">
        <v>196</v>
      </c>
      <c r="I298" s="168">
        <v>100.03999999999999</v>
      </c>
      <c r="J298" s="128">
        <v>49.48</v>
      </c>
      <c r="K298" s="167">
        <v>50.56</v>
      </c>
      <c r="L298" s="62">
        <v>0.22689999999999999</v>
      </c>
      <c r="M298" s="31">
        <v>122.73907599999998</v>
      </c>
      <c r="N298" s="32">
        <v>424.94908399999997</v>
      </c>
      <c r="O298" s="32">
        <v>434.22444800000005</v>
      </c>
      <c r="P298" s="30">
        <v>859.17353200000002</v>
      </c>
    </row>
    <row r="299" spans="1:16" ht="30" customHeight="1" x14ac:dyDescent="0.3">
      <c r="A299" s="18"/>
      <c r="B299" s="350" t="s">
        <v>1145</v>
      </c>
      <c r="C299" s="351"/>
      <c r="D299" s="93" t="s">
        <v>66</v>
      </c>
      <c r="E299" s="87" t="s">
        <v>1146</v>
      </c>
      <c r="F299" s="98" t="s">
        <v>1147</v>
      </c>
      <c r="G299" s="47">
        <v>7</v>
      </c>
      <c r="H299" s="50" t="s">
        <v>196</v>
      </c>
      <c r="I299" s="168">
        <v>102.47999999999999</v>
      </c>
      <c r="J299" s="128">
        <v>49.48</v>
      </c>
      <c r="K299" s="167">
        <v>53</v>
      </c>
      <c r="L299" s="62">
        <v>0.22689999999999999</v>
      </c>
      <c r="M299" s="31">
        <v>125.73271199999999</v>
      </c>
      <c r="N299" s="32">
        <v>424.94908399999997</v>
      </c>
      <c r="O299" s="32">
        <v>455.17989999999998</v>
      </c>
      <c r="P299" s="30">
        <v>880.12898399999995</v>
      </c>
    </row>
    <row r="300" spans="1:16" ht="30" customHeight="1" x14ac:dyDescent="0.3">
      <c r="A300" s="18"/>
      <c r="B300" s="350" t="s">
        <v>1148</v>
      </c>
      <c r="C300" s="351"/>
      <c r="D300" s="93" t="s">
        <v>66</v>
      </c>
      <c r="E300" s="87" t="s">
        <v>1149</v>
      </c>
      <c r="F300" s="98" t="s">
        <v>1150</v>
      </c>
      <c r="G300" s="47">
        <v>2</v>
      </c>
      <c r="H300" s="50" t="s">
        <v>196</v>
      </c>
      <c r="I300" s="168">
        <v>183.95</v>
      </c>
      <c r="J300" s="128">
        <v>49.48</v>
      </c>
      <c r="K300" s="167">
        <v>134.47</v>
      </c>
      <c r="L300" s="62">
        <v>0.22689999999999999</v>
      </c>
      <c r="M300" s="31">
        <v>225.68825499999997</v>
      </c>
      <c r="N300" s="32">
        <v>121.41402399999998</v>
      </c>
      <c r="O300" s="32">
        <v>329.96248600000001</v>
      </c>
      <c r="P300" s="30">
        <v>451.37651</v>
      </c>
    </row>
    <row r="301" spans="1:16" ht="30.75" customHeight="1" x14ac:dyDescent="0.3">
      <c r="A301" s="18"/>
      <c r="B301" s="15" t="s">
        <v>637</v>
      </c>
      <c r="C301" s="332" t="s">
        <v>638</v>
      </c>
      <c r="D301" s="333"/>
      <c r="E301" s="333"/>
      <c r="F301" s="333"/>
      <c r="G301" s="333"/>
      <c r="H301" s="333"/>
      <c r="I301" s="333"/>
      <c r="J301" s="333"/>
      <c r="K301" s="333"/>
      <c r="L301" s="333"/>
      <c r="M301" s="333"/>
      <c r="N301" s="333"/>
      <c r="O301" s="333"/>
      <c r="P301" s="40">
        <v>2234.1726309999995</v>
      </c>
    </row>
    <row r="302" spans="1:16" ht="30.75" customHeight="1" x14ac:dyDescent="0.3">
      <c r="A302" s="18"/>
      <c r="B302" s="350" t="s">
        <v>639</v>
      </c>
      <c r="C302" s="351"/>
      <c r="D302" s="93" t="s">
        <v>60</v>
      </c>
      <c r="E302" s="3">
        <v>101908</v>
      </c>
      <c r="F302" s="28" t="s">
        <v>1151</v>
      </c>
      <c r="G302" s="148">
        <v>2</v>
      </c>
      <c r="H302" s="2" t="s">
        <v>196</v>
      </c>
      <c r="I302" s="59">
        <v>195.32</v>
      </c>
      <c r="J302" s="60">
        <v>19.84</v>
      </c>
      <c r="K302" s="101">
        <v>175.48</v>
      </c>
      <c r="L302" s="62">
        <v>0.22689999999999999</v>
      </c>
      <c r="M302" s="60">
        <v>239.63810799999999</v>
      </c>
      <c r="N302" s="131">
        <v>48.683391999999998</v>
      </c>
      <c r="O302" s="131">
        <v>430.59282399999995</v>
      </c>
      <c r="P302" s="30">
        <v>479.27621599999998</v>
      </c>
    </row>
    <row r="303" spans="1:16" ht="30.75" customHeight="1" x14ac:dyDescent="0.3">
      <c r="A303" s="18"/>
      <c r="B303" s="350" t="s">
        <v>641</v>
      </c>
      <c r="C303" s="351"/>
      <c r="D303" s="96" t="s">
        <v>60</v>
      </c>
      <c r="E303" s="5">
        <v>101907</v>
      </c>
      <c r="F303" s="36" t="s">
        <v>1152</v>
      </c>
      <c r="G303" s="183">
        <v>1</v>
      </c>
      <c r="H303" s="108" t="s">
        <v>196</v>
      </c>
      <c r="I303" s="274">
        <v>621.79000000000008</v>
      </c>
      <c r="J303" s="73">
        <v>19.84</v>
      </c>
      <c r="K303" s="169">
        <v>601.95000000000005</v>
      </c>
      <c r="L303" s="181">
        <v>0.22689999999999999</v>
      </c>
      <c r="M303" s="73">
        <v>762.8741510000001</v>
      </c>
      <c r="N303" s="232">
        <v>24.341695999999999</v>
      </c>
      <c r="O303" s="232">
        <v>738.53245500000003</v>
      </c>
      <c r="P303" s="30">
        <v>762.87415099999998</v>
      </c>
    </row>
    <row r="304" spans="1:16" ht="30.75" customHeight="1" x14ac:dyDescent="0.3">
      <c r="A304" s="18"/>
      <c r="B304" s="350" t="s">
        <v>644</v>
      </c>
      <c r="C304" s="351"/>
      <c r="D304" s="93" t="s">
        <v>55</v>
      </c>
      <c r="E304" s="3" t="s">
        <v>642</v>
      </c>
      <c r="F304" s="36" t="s">
        <v>1153</v>
      </c>
      <c r="G304" s="146">
        <v>24</v>
      </c>
      <c r="H304" s="2" t="s">
        <v>196</v>
      </c>
      <c r="I304" s="291">
        <v>14.89</v>
      </c>
      <c r="J304" s="292">
        <v>5.93</v>
      </c>
      <c r="K304" s="291">
        <v>8.9600000000000009</v>
      </c>
      <c r="L304" s="62">
        <v>0.22689999999999999</v>
      </c>
      <c r="M304" s="60">
        <v>18.268540999999999</v>
      </c>
      <c r="N304" s="131">
        <v>174.61240799999999</v>
      </c>
      <c r="O304" s="131">
        <v>263.83257600000002</v>
      </c>
      <c r="P304" s="30">
        <v>438.44498399999998</v>
      </c>
    </row>
    <row r="305" spans="1:16" ht="30.75" customHeight="1" x14ac:dyDescent="0.3">
      <c r="A305" s="18"/>
      <c r="B305" s="350" t="s">
        <v>646</v>
      </c>
      <c r="C305" s="351"/>
      <c r="D305" s="93" t="s">
        <v>60</v>
      </c>
      <c r="E305" s="3">
        <v>97599</v>
      </c>
      <c r="F305" s="28" t="s">
        <v>1154</v>
      </c>
      <c r="G305" s="47">
        <v>11</v>
      </c>
      <c r="H305" s="2" t="s">
        <v>196</v>
      </c>
      <c r="I305" s="170">
        <v>28.2</v>
      </c>
      <c r="J305" s="60">
        <v>5.93</v>
      </c>
      <c r="K305" s="101">
        <v>22.27</v>
      </c>
      <c r="L305" s="62">
        <v>0.22689999999999999</v>
      </c>
      <c r="M305" s="60">
        <v>34.598579999999998</v>
      </c>
      <c r="N305" s="131">
        <v>80.030687</v>
      </c>
      <c r="O305" s="131">
        <v>300.55369299999995</v>
      </c>
      <c r="P305" s="30">
        <v>380.58437999999995</v>
      </c>
    </row>
    <row r="306" spans="1:16" ht="30.75" customHeight="1" x14ac:dyDescent="0.3">
      <c r="A306" s="18"/>
      <c r="B306" s="350" t="s">
        <v>1155</v>
      </c>
      <c r="C306" s="351"/>
      <c r="D306" s="93" t="s">
        <v>60</v>
      </c>
      <c r="E306" s="3">
        <v>97599</v>
      </c>
      <c r="F306" s="28" t="s">
        <v>1156</v>
      </c>
      <c r="G306" s="47">
        <v>5</v>
      </c>
      <c r="H306" s="2" t="s">
        <v>196</v>
      </c>
      <c r="I306" s="170">
        <v>28.2</v>
      </c>
      <c r="J306" s="60">
        <v>5.93</v>
      </c>
      <c r="K306" s="101">
        <v>22.27</v>
      </c>
      <c r="L306" s="62">
        <v>0.22689999999999999</v>
      </c>
      <c r="M306" s="60">
        <v>34.598579999999998</v>
      </c>
      <c r="N306" s="131">
        <v>36.377584999999996</v>
      </c>
      <c r="O306" s="131">
        <v>136.61531499999998</v>
      </c>
      <c r="P306" s="30">
        <v>172.99289999999996</v>
      </c>
    </row>
    <row r="307" spans="1:16" ht="30.75" customHeight="1" x14ac:dyDescent="0.3">
      <c r="A307" s="18"/>
      <c r="B307" s="15" t="s">
        <v>648</v>
      </c>
      <c r="C307" s="332" t="s">
        <v>649</v>
      </c>
      <c r="D307" s="333"/>
      <c r="E307" s="333"/>
      <c r="F307" s="333"/>
      <c r="G307" s="333"/>
      <c r="H307" s="333"/>
      <c r="I307" s="333"/>
      <c r="J307" s="333"/>
      <c r="K307" s="333"/>
      <c r="L307" s="333"/>
      <c r="M307" s="333"/>
      <c r="N307" s="333"/>
      <c r="O307" s="333"/>
      <c r="P307" s="48">
        <v>145535.51672414</v>
      </c>
    </row>
    <row r="308" spans="1:16" ht="30.75" customHeight="1" x14ac:dyDescent="0.3">
      <c r="A308" s="18"/>
      <c r="B308" s="15" t="s">
        <v>650</v>
      </c>
      <c r="C308" s="332" t="s">
        <v>651</v>
      </c>
      <c r="D308" s="333"/>
      <c r="E308" s="333"/>
      <c r="F308" s="333"/>
      <c r="G308" s="333"/>
      <c r="H308" s="333"/>
      <c r="I308" s="333"/>
      <c r="J308" s="333"/>
      <c r="K308" s="333"/>
      <c r="L308" s="333"/>
      <c r="M308" s="333"/>
      <c r="N308" s="333"/>
      <c r="O308" s="333"/>
      <c r="P308" s="40">
        <v>66895.525290980004</v>
      </c>
    </row>
    <row r="309" spans="1:16" ht="41.4" x14ac:dyDescent="0.3">
      <c r="A309" s="18"/>
      <c r="B309" s="350" t="s">
        <v>652</v>
      </c>
      <c r="C309" s="351"/>
      <c r="D309" s="93" t="s">
        <v>60</v>
      </c>
      <c r="E309" s="5">
        <v>100764</v>
      </c>
      <c r="F309" s="36" t="s">
        <v>653</v>
      </c>
      <c r="G309" s="47">
        <v>1667.95</v>
      </c>
      <c r="H309" s="3" t="s">
        <v>621</v>
      </c>
      <c r="I309" s="37">
        <v>19.16</v>
      </c>
      <c r="J309" s="37">
        <v>1.41</v>
      </c>
      <c r="K309" s="167">
        <v>17.75</v>
      </c>
      <c r="L309" s="62">
        <v>0.22689999999999999</v>
      </c>
      <c r="M309" s="31">
        <v>23.507404000000001</v>
      </c>
      <c r="N309" s="32">
        <v>2885.43507555</v>
      </c>
      <c r="O309" s="32">
        <v>36323.739426250002</v>
      </c>
      <c r="P309" s="30">
        <v>39209.1745018</v>
      </c>
    </row>
    <row r="310" spans="1:16" ht="41.4" x14ac:dyDescent="0.3">
      <c r="A310" s="18"/>
      <c r="B310" s="350" t="s">
        <v>654</v>
      </c>
      <c r="C310" s="351"/>
      <c r="D310" s="93" t="s">
        <v>60</v>
      </c>
      <c r="E310" s="5">
        <v>100766</v>
      </c>
      <c r="F310" s="36" t="s">
        <v>655</v>
      </c>
      <c r="G310" s="47">
        <v>415</v>
      </c>
      <c r="H310" s="3" t="s">
        <v>621</v>
      </c>
      <c r="I310" s="168">
        <v>18.830000000000002</v>
      </c>
      <c r="J310" s="168">
        <v>1.07</v>
      </c>
      <c r="K310" s="167">
        <v>17.760000000000002</v>
      </c>
      <c r="L310" s="62">
        <v>0.22689999999999999</v>
      </c>
      <c r="M310" s="31">
        <v>23.102527000000002</v>
      </c>
      <c r="N310" s="32">
        <v>544.80494499999998</v>
      </c>
      <c r="O310" s="32">
        <v>9042.7437600000012</v>
      </c>
      <c r="P310" s="30">
        <v>9587.5487050000011</v>
      </c>
    </row>
    <row r="311" spans="1:16" ht="32.25" customHeight="1" x14ac:dyDescent="0.3">
      <c r="A311" s="18"/>
      <c r="B311" s="350" t="s">
        <v>656</v>
      </c>
      <c r="C311" s="351"/>
      <c r="D311" s="93" t="s">
        <v>1082</v>
      </c>
      <c r="E311" s="5" t="s">
        <v>1157</v>
      </c>
      <c r="F311" s="36" t="s">
        <v>1158</v>
      </c>
      <c r="G311" s="47">
        <v>14.22</v>
      </c>
      <c r="H311" s="3" t="s">
        <v>110</v>
      </c>
      <c r="I311" s="168">
        <v>321.51</v>
      </c>
      <c r="J311" s="168">
        <v>60.24</v>
      </c>
      <c r="K311" s="167">
        <v>261.27</v>
      </c>
      <c r="L311" s="62">
        <v>0.22689999999999999</v>
      </c>
      <c r="M311" s="31">
        <v>394.46061899999995</v>
      </c>
      <c r="N311" s="32">
        <v>1050.9782443200002</v>
      </c>
      <c r="O311" s="32">
        <v>4558.2517578599991</v>
      </c>
      <c r="P311" s="30">
        <v>5609.2300021799992</v>
      </c>
    </row>
    <row r="312" spans="1:16" ht="32.25" customHeight="1" x14ac:dyDescent="0.3">
      <c r="A312" s="18"/>
      <c r="B312" s="350" t="s">
        <v>1159</v>
      </c>
      <c r="C312" s="351"/>
      <c r="D312" s="93" t="s">
        <v>66</v>
      </c>
      <c r="E312" s="5" t="s">
        <v>657</v>
      </c>
      <c r="F312" s="36" t="s">
        <v>1160</v>
      </c>
      <c r="G312" s="47">
        <v>403</v>
      </c>
      <c r="H312" s="3" t="s">
        <v>621</v>
      </c>
      <c r="I312" s="170">
        <v>25.259999999999998</v>
      </c>
      <c r="J312" s="170">
        <v>10.54</v>
      </c>
      <c r="K312" s="101">
        <v>14.72</v>
      </c>
      <c r="L312" s="62">
        <v>0.22689999999999999</v>
      </c>
      <c r="M312" s="60">
        <v>30.991493999999996</v>
      </c>
      <c r="N312" s="131">
        <v>5211.4049779999996</v>
      </c>
      <c r="O312" s="131">
        <v>7278.1671040000001</v>
      </c>
      <c r="P312" s="30">
        <v>12489.572081999999</v>
      </c>
    </row>
    <row r="313" spans="1:16" ht="30.75" customHeight="1" x14ac:dyDescent="0.3">
      <c r="A313" s="18"/>
      <c r="B313" s="15" t="s">
        <v>659</v>
      </c>
      <c r="C313" s="332" t="s">
        <v>660</v>
      </c>
      <c r="D313" s="333"/>
      <c r="E313" s="333"/>
      <c r="F313" s="333"/>
      <c r="G313" s="333"/>
      <c r="H313" s="333"/>
      <c r="I313" s="333"/>
      <c r="J313" s="333"/>
      <c r="K313" s="333"/>
      <c r="L313" s="333"/>
      <c r="M313" s="333"/>
      <c r="N313" s="333"/>
      <c r="O313" s="333"/>
      <c r="P313" s="40">
        <v>11042.1</v>
      </c>
    </row>
    <row r="314" spans="1:16" ht="82.5" customHeight="1" x14ac:dyDescent="0.3">
      <c r="A314" s="18"/>
      <c r="B314" s="350" t="s">
        <v>661</v>
      </c>
      <c r="C314" s="351"/>
      <c r="D314" s="96" t="s">
        <v>66</v>
      </c>
      <c r="E314" s="5" t="s">
        <v>1161</v>
      </c>
      <c r="F314" s="36" t="s">
        <v>1162</v>
      </c>
      <c r="G314" s="47">
        <v>1</v>
      </c>
      <c r="H314" s="3" t="s">
        <v>196</v>
      </c>
      <c r="I314" s="65">
        <v>9000</v>
      </c>
      <c r="J314" s="65">
        <v>4500</v>
      </c>
      <c r="K314" s="101">
        <v>4500</v>
      </c>
      <c r="L314" s="62">
        <v>0.22689999999999999</v>
      </c>
      <c r="M314" s="31">
        <v>11042.1</v>
      </c>
      <c r="N314" s="32">
        <v>5521.05</v>
      </c>
      <c r="O314" s="32">
        <v>5521.05</v>
      </c>
      <c r="P314" s="30">
        <v>11042.1</v>
      </c>
    </row>
    <row r="315" spans="1:16" ht="30.75" customHeight="1" x14ac:dyDescent="0.3">
      <c r="A315" s="18"/>
      <c r="B315" s="15" t="s">
        <v>667</v>
      </c>
      <c r="C315" s="332" t="s">
        <v>105</v>
      </c>
      <c r="D315" s="333"/>
      <c r="E315" s="333"/>
      <c r="F315" s="333"/>
      <c r="G315" s="333"/>
      <c r="H315" s="333"/>
      <c r="I315" s="333"/>
      <c r="J315" s="333"/>
      <c r="K315" s="333"/>
      <c r="L315" s="333"/>
      <c r="M315" s="333"/>
      <c r="N315" s="333"/>
      <c r="O315" s="333"/>
      <c r="P315" s="40">
        <v>15039.642508160001</v>
      </c>
    </row>
    <row r="316" spans="1:16" ht="58.5" customHeight="1" x14ac:dyDescent="0.3">
      <c r="A316" s="18"/>
      <c r="B316" s="350" t="s">
        <v>668</v>
      </c>
      <c r="C316" s="351"/>
      <c r="D316" s="96" t="s">
        <v>234</v>
      </c>
      <c r="E316" s="5">
        <v>5052</v>
      </c>
      <c r="F316" s="36" t="s">
        <v>1163</v>
      </c>
      <c r="G316" s="47">
        <v>41.92</v>
      </c>
      <c r="H316" s="3" t="s">
        <v>74</v>
      </c>
      <c r="I316" s="65">
        <v>292.42</v>
      </c>
      <c r="J316" s="168">
        <v>4.7300000000000004</v>
      </c>
      <c r="K316" s="167">
        <v>287.69</v>
      </c>
      <c r="L316" s="62">
        <v>0.22689999999999999</v>
      </c>
      <c r="M316" s="31">
        <v>358.77009800000002</v>
      </c>
      <c r="N316" s="32">
        <v>243.27169504000003</v>
      </c>
      <c r="O316" s="32">
        <v>14796.37081312</v>
      </c>
      <c r="P316" s="30">
        <v>15039.642508160001</v>
      </c>
    </row>
    <row r="317" spans="1:16" ht="30.75" customHeight="1" x14ac:dyDescent="0.3">
      <c r="A317" s="18"/>
      <c r="B317" s="15" t="s">
        <v>672</v>
      </c>
      <c r="C317" s="332" t="s">
        <v>1164</v>
      </c>
      <c r="D317" s="333"/>
      <c r="E317" s="333"/>
      <c r="F317" s="333"/>
      <c r="G317" s="333"/>
      <c r="H317" s="333"/>
      <c r="I317" s="333"/>
      <c r="J317" s="333"/>
      <c r="K317" s="333"/>
      <c r="L317" s="333"/>
      <c r="M317" s="333"/>
      <c r="N317" s="333"/>
      <c r="O317" s="333"/>
      <c r="P317" s="40">
        <v>52558.248925</v>
      </c>
    </row>
    <row r="318" spans="1:16" ht="60" customHeight="1" x14ac:dyDescent="0.3">
      <c r="A318" s="18"/>
      <c r="B318" s="350" t="s">
        <v>674</v>
      </c>
      <c r="C318" s="351"/>
      <c r="D318" s="93" t="s">
        <v>60</v>
      </c>
      <c r="E318" s="3">
        <v>100766</v>
      </c>
      <c r="F318" s="36" t="s">
        <v>1165</v>
      </c>
      <c r="G318" s="47">
        <v>2275</v>
      </c>
      <c r="H318" s="3" t="s">
        <v>621</v>
      </c>
      <c r="I318" s="65">
        <v>18.829999999999998</v>
      </c>
      <c r="J318" s="168">
        <v>1.08</v>
      </c>
      <c r="K318" s="167">
        <v>17.75</v>
      </c>
      <c r="L318" s="62">
        <v>0.22689999999999999</v>
      </c>
      <c r="M318" s="31">
        <v>23.102526999999998</v>
      </c>
      <c r="N318" s="32">
        <v>3014.4933000000001</v>
      </c>
      <c r="O318" s="32">
        <v>49543.755624999998</v>
      </c>
      <c r="P318" s="30">
        <v>52558.248925</v>
      </c>
    </row>
    <row r="319" spans="1:16" ht="30.75" customHeight="1" x14ac:dyDescent="0.3">
      <c r="A319" s="18"/>
      <c r="B319" s="15" t="s">
        <v>1166</v>
      </c>
      <c r="C319" s="332" t="s">
        <v>677</v>
      </c>
      <c r="D319" s="333"/>
      <c r="E319" s="333"/>
      <c r="F319" s="333"/>
      <c r="G319" s="333"/>
      <c r="H319" s="333"/>
      <c r="I319" s="333"/>
      <c r="J319" s="333"/>
      <c r="K319" s="333"/>
      <c r="L319" s="333"/>
      <c r="M319" s="333"/>
      <c r="N319" s="333"/>
      <c r="O319" s="333"/>
      <c r="P319" s="40">
        <v>33203.594700000001</v>
      </c>
    </row>
    <row r="320" spans="1:16" ht="135" customHeight="1" x14ac:dyDescent="0.3">
      <c r="A320" s="18"/>
      <c r="B320" s="350" t="s">
        <v>678</v>
      </c>
      <c r="C320" s="351"/>
      <c r="D320" s="93" t="s">
        <v>66</v>
      </c>
      <c r="E320" s="5" t="s">
        <v>1167</v>
      </c>
      <c r="F320" s="28" t="s">
        <v>1168</v>
      </c>
      <c r="G320" s="47">
        <v>1</v>
      </c>
      <c r="H320" s="2" t="s">
        <v>196</v>
      </c>
      <c r="I320" s="65">
        <v>8900</v>
      </c>
      <c r="J320" s="167">
        <v>2670</v>
      </c>
      <c r="K320" s="167">
        <v>6230</v>
      </c>
      <c r="L320" s="62">
        <v>0.22689999999999999</v>
      </c>
      <c r="M320" s="31">
        <v>10919.41</v>
      </c>
      <c r="N320" s="32">
        <v>3275.8229999999999</v>
      </c>
      <c r="O320" s="32">
        <v>7643.5869999999995</v>
      </c>
      <c r="P320" s="30">
        <v>10919.41</v>
      </c>
    </row>
    <row r="321" spans="1:16" ht="129.75" customHeight="1" x14ac:dyDescent="0.3">
      <c r="A321" s="18"/>
      <c r="B321" s="350" t="s">
        <v>681</v>
      </c>
      <c r="C321" s="351"/>
      <c r="D321" s="93" t="s">
        <v>66</v>
      </c>
      <c r="E321" s="5" t="s">
        <v>1169</v>
      </c>
      <c r="F321" s="28" t="s">
        <v>1170</v>
      </c>
      <c r="G321" s="47">
        <v>1</v>
      </c>
      <c r="H321" s="2" t="s">
        <v>196</v>
      </c>
      <c r="I321" s="65">
        <v>3800</v>
      </c>
      <c r="J321" s="167">
        <v>1140</v>
      </c>
      <c r="K321" s="167">
        <v>2660</v>
      </c>
      <c r="L321" s="62">
        <v>0.22689999999999999</v>
      </c>
      <c r="M321" s="31">
        <v>4662.22</v>
      </c>
      <c r="N321" s="32">
        <v>1398.6659999999999</v>
      </c>
      <c r="O321" s="32">
        <v>3263.5540000000001</v>
      </c>
      <c r="P321" s="30">
        <v>4662.22</v>
      </c>
    </row>
    <row r="322" spans="1:16" ht="154.5" customHeight="1" x14ac:dyDescent="0.3">
      <c r="A322" s="18"/>
      <c r="B322" s="350" t="s">
        <v>684</v>
      </c>
      <c r="C322" s="351"/>
      <c r="D322" s="93" t="s">
        <v>66</v>
      </c>
      <c r="E322" s="5" t="s">
        <v>1171</v>
      </c>
      <c r="F322" s="28" t="s">
        <v>1172</v>
      </c>
      <c r="G322" s="47">
        <v>1</v>
      </c>
      <c r="H322" s="2" t="s">
        <v>196</v>
      </c>
      <c r="I322" s="65">
        <v>7200</v>
      </c>
      <c r="J322" s="167">
        <v>2160</v>
      </c>
      <c r="K322" s="167">
        <v>5040</v>
      </c>
      <c r="L322" s="62">
        <v>0.22689999999999999</v>
      </c>
      <c r="M322" s="31">
        <v>8833.68</v>
      </c>
      <c r="N322" s="32">
        <v>2650.1039999999998</v>
      </c>
      <c r="O322" s="32">
        <v>6183.576</v>
      </c>
      <c r="P322" s="30">
        <v>8833.68</v>
      </c>
    </row>
    <row r="323" spans="1:16" ht="132" customHeight="1" x14ac:dyDescent="0.3">
      <c r="A323" s="18"/>
      <c r="B323" s="350" t="s">
        <v>1173</v>
      </c>
      <c r="C323" s="351"/>
      <c r="D323" s="93" t="s">
        <v>66</v>
      </c>
      <c r="E323" s="5" t="s">
        <v>1174</v>
      </c>
      <c r="F323" s="28" t="s">
        <v>1175</v>
      </c>
      <c r="G323" s="47">
        <v>1</v>
      </c>
      <c r="H323" s="2" t="s">
        <v>196</v>
      </c>
      <c r="I323" s="65">
        <v>3600</v>
      </c>
      <c r="J323" s="167">
        <v>1080</v>
      </c>
      <c r="K323" s="167">
        <v>2520</v>
      </c>
      <c r="L323" s="62">
        <v>0.22689999999999999</v>
      </c>
      <c r="M323" s="31">
        <v>4416.84</v>
      </c>
      <c r="N323" s="32">
        <v>1325.0519999999999</v>
      </c>
      <c r="O323" s="32">
        <v>3091.788</v>
      </c>
      <c r="P323" s="30">
        <v>4416.84</v>
      </c>
    </row>
    <row r="324" spans="1:16" ht="54.75" customHeight="1" x14ac:dyDescent="0.3">
      <c r="A324" s="18"/>
      <c r="B324" s="350" t="s">
        <v>1176</v>
      </c>
      <c r="C324" s="351"/>
      <c r="D324" s="93" t="s">
        <v>66</v>
      </c>
      <c r="E324" s="5" t="s">
        <v>1177</v>
      </c>
      <c r="F324" s="28" t="s">
        <v>1178</v>
      </c>
      <c r="G324" s="47">
        <v>5</v>
      </c>
      <c r="H324" s="2" t="s">
        <v>196</v>
      </c>
      <c r="I324" s="65">
        <v>120</v>
      </c>
      <c r="J324" s="167">
        <v>36</v>
      </c>
      <c r="K324" s="167">
        <v>84</v>
      </c>
      <c r="L324" s="62">
        <v>0.22689999999999999</v>
      </c>
      <c r="M324" s="31">
        <v>147.22800000000001</v>
      </c>
      <c r="N324" s="32">
        <v>220.84199999999998</v>
      </c>
      <c r="O324" s="32">
        <v>515.298</v>
      </c>
      <c r="P324" s="30">
        <v>736.14</v>
      </c>
    </row>
    <row r="325" spans="1:16" ht="54.75" customHeight="1" x14ac:dyDescent="0.3">
      <c r="A325" s="18"/>
      <c r="B325" s="350" t="s">
        <v>1179</v>
      </c>
      <c r="C325" s="351"/>
      <c r="D325" s="93" t="s">
        <v>66</v>
      </c>
      <c r="E325" s="5" t="s">
        <v>1180</v>
      </c>
      <c r="F325" s="28" t="s">
        <v>1181</v>
      </c>
      <c r="G325" s="47">
        <v>1</v>
      </c>
      <c r="H325" s="2" t="s">
        <v>196</v>
      </c>
      <c r="I325" s="65">
        <v>98</v>
      </c>
      <c r="J325" s="167">
        <v>29.4</v>
      </c>
      <c r="K325" s="167">
        <v>68.599999999999994</v>
      </c>
      <c r="L325" s="62">
        <v>0.22689999999999999</v>
      </c>
      <c r="M325" s="31">
        <v>120.2362</v>
      </c>
      <c r="N325" s="32">
        <v>36.070859999999996</v>
      </c>
      <c r="O325" s="32">
        <v>84.165339999999986</v>
      </c>
      <c r="P325" s="30">
        <v>120.23619999999998</v>
      </c>
    </row>
    <row r="326" spans="1:16" ht="65.25" customHeight="1" x14ac:dyDescent="0.3">
      <c r="A326" s="18"/>
      <c r="B326" s="350" t="s">
        <v>1182</v>
      </c>
      <c r="C326" s="351"/>
      <c r="D326" s="93" t="s">
        <v>66</v>
      </c>
      <c r="E326" s="5" t="s">
        <v>1183</v>
      </c>
      <c r="F326" s="28" t="s">
        <v>1184</v>
      </c>
      <c r="G326" s="47">
        <v>7</v>
      </c>
      <c r="H326" s="2" t="s">
        <v>196</v>
      </c>
      <c r="I326" s="65">
        <v>95</v>
      </c>
      <c r="J326" s="167">
        <v>28.5</v>
      </c>
      <c r="K326" s="167">
        <v>66.5</v>
      </c>
      <c r="L326" s="62">
        <v>0.22689999999999999</v>
      </c>
      <c r="M326" s="31">
        <v>116.55549999999999</v>
      </c>
      <c r="N326" s="32">
        <v>244.76655</v>
      </c>
      <c r="O326" s="32">
        <v>571.12194999999997</v>
      </c>
      <c r="P326" s="30">
        <v>815.88850000000002</v>
      </c>
    </row>
    <row r="327" spans="1:16" ht="87" customHeight="1" x14ac:dyDescent="0.3">
      <c r="A327" s="18"/>
      <c r="B327" s="350" t="s">
        <v>1185</v>
      </c>
      <c r="C327" s="351"/>
      <c r="D327" s="93" t="s">
        <v>66</v>
      </c>
      <c r="E327" s="5" t="s">
        <v>1186</v>
      </c>
      <c r="F327" s="28" t="s">
        <v>1187</v>
      </c>
      <c r="G327" s="47">
        <v>1</v>
      </c>
      <c r="H327" s="2" t="s">
        <v>196</v>
      </c>
      <c r="I327" s="65">
        <v>2200</v>
      </c>
      <c r="J327" s="167">
        <v>660</v>
      </c>
      <c r="K327" s="167">
        <v>1540</v>
      </c>
      <c r="L327" s="62">
        <v>0.22689999999999999</v>
      </c>
      <c r="M327" s="31">
        <v>2699.18</v>
      </c>
      <c r="N327" s="32">
        <v>809.75400000000002</v>
      </c>
      <c r="O327" s="32">
        <v>1889.4259999999999</v>
      </c>
      <c r="P327" s="30">
        <v>2699.18</v>
      </c>
    </row>
    <row r="328" spans="1:16" ht="30.75" customHeight="1" x14ac:dyDescent="0.3">
      <c r="A328" s="18"/>
      <c r="B328" s="15" t="s">
        <v>687</v>
      </c>
      <c r="C328" s="332" t="s">
        <v>688</v>
      </c>
      <c r="D328" s="333"/>
      <c r="E328" s="333"/>
      <c r="F328" s="333"/>
      <c r="G328" s="333"/>
      <c r="H328" s="333"/>
      <c r="I328" s="333"/>
      <c r="J328" s="333"/>
      <c r="K328" s="333"/>
      <c r="L328" s="333"/>
      <c r="M328" s="333"/>
      <c r="N328" s="333"/>
      <c r="O328" s="333"/>
      <c r="P328" s="40">
        <v>57793.697045153989</v>
      </c>
    </row>
    <row r="329" spans="1:16" ht="30.75" customHeight="1" x14ac:dyDescent="0.3">
      <c r="A329" s="18"/>
      <c r="B329" s="350" t="s">
        <v>689</v>
      </c>
      <c r="C329" s="351"/>
      <c r="D329" s="93" t="s">
        <v>66</v>
      </c>
      <c r="E329" s="5" t="s">
        <v>1188</v>
      </c>
      <c r="F329" s="36" t="s">
        <v>1189</v>
      </c>
      <c r="G329" s="47">
        <v>1</v>
      </c>
      <c r="H329" s="3" t="s">
        <v>196</v>
      </c>
      <c r="I329" s="65">
        <v>8000</v>
      </c>
      <c r="J329" s="37">
        <v>3000</v>
      </c>
      <c r="K329" s="167">
        <v>5000</v>
      </c>
      <c r="L329" s="62">
        <v>0.22689999999999999</v>
      </c>
      <c r="M329" s="31">
        <v>9815.2000000000007</v>
      </c>
      <c r="N329" s="32">
        <v>3680.7</v>
      </c>
      <c r="O329" s="32">
        <v>6134.5</v>
      </c>
      <c r="P329" s="30">
        <v>9815.2000000000007</v>
      </c>
    </row>
    <row r="330" spans="1:16" ht="30.75" customHeight="1" x14ac:dyDescent="0.3">
      <c r="A330" s="18"/>
      <c r="B330" s="350" t="s">
        <v>692</v>
      </c>
      <c r="C330" s="351"/>
      <c r="D330" s="93" t="s">
        <v>66</v>
      </c>
      <c r="E330" s="5" t="s">
        <v>1190</v>
      </c>
      <c r="F330" s="36" t="s">
        <v>1191</v>
      </c>
      <c r="G330" s="47">
        <v>2</v>
      </c>
      <c r="H330" s="3" t="s">
        <v>196</v>
      </c>
      <c r="I330" s="65">
        <v>14000</v>
      </c>
      <c r="J330" s="37">
        <v>5500</v>
      </c>
      <c r="K330" s="167">
        <v>8500</v>
      </c>
      <c r="L330" s="62">
        <v>0.22689999999999999</v>
      </c>
      <c r="M330" s="31">
        <v>17176.599999999999</v>
      </c>
      <c r="N330" s="32">
        <v>13495.9</v>
      </c>
      <c r="O330" s="32">
        <v>20857.3</v>
      </c>
      <c r="P330" s="30">
        <v>34353.199999999997</v>
      </c>
    </row>
    <row r="331" spans="1:16" ht="30.75" customHeight="1" x14ac:dyDescent="0.3">
      <c r="A331" s="18"/>
      <c r="B331" s="350" t="s">
        <v>695</v>
      </c>
      <c r="C331" s="351"/>
      <c r="D331" s="93" t="s">
        <v>66</v>
      </c>
      <c r="E331" s="5" t="s">
        <v>1192</v>
      </c>
      <c r="F331" s="36" t="s">
        <v>1193</v>
      </c>
      <c r="G331" s="47">
        <v>3</v>
      </c>
      <c r="H331" s="3" t="s">
        <v>196</v>
      </c>
      <c r="I331" s="65">
        <v>3000</v>
      </c>
      <c r="J331" s="65">
        <v>1000</v>
      </c>
      <c r="K331" s="101">
        <v>2000</v>
      </c>
      <c r="L331" s="62">
        <v>0.22689999999999999</v>
      </c>
      <c r="M331" s="60">
        <v>3680.7</v>
      </c>
      <c r="N331" s="131">
        <v>3680.7000000000003</v>
      </c>
      <c r="O331" s="131">
        <v>7361.4000000000005</v>
      </c>
      <c r="P331" s="30">
        <v>11042.1</v>
      </c>
    </row>
    <row r="332" spans="1:16" ht="27.6" x14ac:dyDescent="0.3">
      <c r="A332" s="18"/>
      <c r="B332" s="350" t="s">
        <v>698</v>
      </c>
      <c r="C332" s="351"/>
      <c r="D332" s="93" t="s">
        <v>66</v>
      </c>
      <c r="E332" s="5" t="s">
        <v>1194</v>
      </c>
      <c r="F332" s="36" t="s">
        <v>1195</v>
      </c>
      <c r="G332" s="47">
        <v>1</v>
      </c>
      <c r="H332" s="3" t="s">
        <v>196</v>
      </c>
      <c r="I332" s="65">
        <v>1038.2006200000001</v>
      </c>
      <c r="J332" s="65">
        <v>127.99359999999999</v>
      </c>
      <c r="K332" s="101">
        <v>910.20702000000006</v>
      </c>
      <c r="L332" s="62">
        <v>0.22689999999999999</v>
      </c>
      <c r="M332" s="60">
        <v>1273.7683406780002</v>
      </c>
      <c r="N332" s="131">
        <v>157.03534783999999</v>
      </c>
      <c r="O332" s="131">
        <v>1116.732992838</v>
      </c>
      <c r="P332" s="30">
        <v>1273.768340678</v>
      </c>
    </row>
    <row r="333" spans="1:16" ht="27.6" x14ac:dyDescent="0.3">
      <c r="A333" s="18"/>
      <c r="B333" s="350" t="s">
        <v>701</v>
      </c>
      <c r="C333" s="351"/>
      <c r="D333" s="93" t="s">
        <v>66</v>
      </c>
      <c r="E333" s="5" t="s">
        <v>1196</v>
      </c>
      <c r="F333" s="36" t="s">
        <v>1197</v>
      </c>
      <c r="G333" s="47">
        <v>1</v>
      </c>
      <c r="H333" s="3" t="s">
        <v>196</v>
      </c>
      <c r="I333" s="65">
        <v>1067.26604</v>
      </c>
      <c r="J333" s="65">
        <v>127.99359999999999</v>
      </c>
      <c r="K333" s="101">
        <v>939.27243999999996</v>
      </c>
      <c r="L333" s="62">
        <v>0.22689999999999999</v>
      </c>
      <c r="M333" s="60">
        <v>1309.4287044759999</v>
      </c>
      <c r="N333" s="131">
        <v>157.03534783999999</v>
      </c>
      <c r="O333" s="131">
        <v>1152.3933566359999</v>
      </c>
      <c r="P333" s="30">
        <v>1309.4287044759999</v>
      </c>
    </row>
    <row r="334" spans="1:16" ht="44.25" customHeight="1" x14ac:dyDescent="0.3">
      <c r="A334" s="18"/>
      <c r="B334" s="15" t="s">
        <v>719</v>
      </c>
      <c r="C334" s="332" t="s">
        <v>720</v>
      </c>
      <c r="D334" s="333"/>
      <c r="E334" s="333"/>
      <c r="F334" s="333"/>
      <c r="G334" s="333"/>
      <c r="H334" s="333"/>
      <c r="I334" s="333"/>
      <c r="J334" s="333"/>
      <c r="K334" s="333"/>
      <c r="L334" s="333"/>
      <c r="M334" s="333"/>
      <c r="N334" s="333"/>
      <c r="O334" s="333"/>
      <c r="P334" s="40">
        <v>51251.600424999997</v>
      </c>
    </row>
    <row r="335" spans="1:16" ht="64.5" customHeight="1" x14ac:dyDescent="0.3">
      <c r="A335" s="18"/>
      <c r="B335" s="350" t="s">
        <v>721</v>
      </c>
      <c r="C335" s="351"/>
      <c r="D335" s="93" t="s">
        <v>90</v>
      </c>
      <c r="E335" s="5" t="s">
        <v>1198</v>
      </c>
      <c r="F335" s="28" t="s">
        <v>1199</v>
      </c>
      <c r="G335" s="148">
        <v>4</v>
      </c>
      <c r="H335" s="2" t="s">
        <v>196</v>
      </c>
      <c r="I335" s="65">
        <v>2155.16</v>
      </c>
      <c r="J335" s="61">
        <v>646.54799999999989</v>
      </c>
      <c r="K335" s="61">
        <v>1508.6119999999999</v>
      </c>
      <c r="L335" s="62">
        <v>0.22689999999999999</v>
      </c>
      <c r="M335" s="31">
        <v>2644.1658039999998</v>
      </c>
      <c r="N335" s="32">
        <v>3172.9989647999992</v>
      </c>
      <c r="O335" s="32">
        <v>7403.6642511999989</v>
      </c>
      <c r="P335" s="30">
        <v>10576.663215999997</v>
      </c>
    </row>
    <row r="336" spans="1:16" ht="45.75" customHeight="1" x14ac:dyDescent="0.3">
      <c r="A336" s="18"/>
      <c r="B336" s="350" t="s">
        <v>1200</v>
      </c>
      <c r="C336" s="351"/>
      <c r="D336" s="93" t="s">
        <v>66</v>
      </c>
      <c r="E336" s="5" t="s">
        <v>1201</v>
      </c>
      <c r="F336" s="28" t="s">
        <v>1202</v>
      </c>
      <c r="G336" s="148">
        <v>1</v>
      </c>
      <c r="H336" s="2" t="s">
        <v>196</v>
      </c>
      <c r="I336" s="65">
        <v>2098.0199999999995</v>
      </c>
      <c r="J336" s="61">
        <v>629.40599999999995</v>
      </c>
      <c r="K336" s="61">
        <v>1468.6139999999998</v>
      </c>
      <c r="L336" s="62">
        <v>0.22689999999999999</v>
      </c>
      <c r="M336" s="31">
        <v>2574.0607379999992</v>
      </c>
      <c r="N336" s="32">
        <v>772.21822139999995</v>
      </c>
      <c r="O336" s="32">
        <v>1801.8425165999997</v>
      </c>
      <c r="P336" s="30">
        <v>2574.0607379999997</v>
      </c>
    </row>
    <row r="337" spans="1:16" ht="69.75" customHeight="1" x14ac:dyDescent="0.3">
      <c r="A337" s="18"/>
      <c r="B337" s="350" t="s">
        <v>1203</v>
      </c>
      <c r="C337" s="351"/>
      <c r="D337" s="93" t="s">
        <v>66</v>
      </c>
      <c r="E337" s="5" t="s">
        <v>1204</v>
      </c>
      <c r="F337" s="28" t="s">
        <v>1205</v>
      </c>
      <c r="G337" s="183">
        <v>3</v>
      </c>
      <c r="H337" s="2" t="s">
        <v>196</v>
      </c>
      <c r="I337" s="65">
        <v>2016.5299999999997</v>
      </c>
      <c r="J337" s="61">
        <v>604.95899999999995</v>
      </c>
      <c r="K337" s="61">
        <v>1411.5709999999999</v>
      </c>
      <c r="L337" s="62">
        <v>0.22689999999999999</v>
      </c>
      <c r="M337" s="60">
        <v>2474.0806569999995</v>
      </c>
      <c r="N337" s="131">
        <v>2226.6725913</v>
      </c>
      <c r="O337" s="131">
        <v>5195.5693796999994</v>
      </c>
      <c r="P337" s="30">
        <v>7422.2419709999995</v>
      </c>
    </row>
    <row r="338" spans="1:16" ht="45.75" customHeight="1" x14ac:dyDescent="0.3">
      <c r="A338" s="18"/>
      <c r="B338" s="350" t="s">
        <v>1206</v>
      </c>
      <c r="C338" s="351"/>
      <c r="D338" s="93" t="s">
        <v>66</v>
      </c>
      <c r="E338" s="5" t="s">
        <v>1207</v>
      </c>
      <c r="F338" s="28" t="s">
        <v>1208</v>
      </c>
      <c r="G338" s="148">
        <v>5</v>
      </c>
      <c r="H338" s="2" t="s">
        <v>196</v>
      </c>
      <c r="I338" s="65">
        <v>445</v>
      </c>
      <c r="J338" s="61">
        <v>133.5</v>
      </c>
      <c r="K338" s="61">
        <v>311.5</v>
      </c>
      <c r="L338" s="62">
        <v>0.22689999999999999</v>
      </c>
      <c r="M338" s="60">
        <v>545.97050000000002</v>
      </c>
      <c r="N338" s="131">
        <v>818.95574999999997</v>
      </c>
      <c r="O338" s="131">
        <v>1910.8967499999999</v>
      </c>
      <c r="P338" s="30">
        <v>2729.8525</v>
      </c>
    </row>
    <row r="339" spans="1:16" ht="70.5" customHeight="1" x14ac:dyDescent="0.3">
      <c r="A339" s="18"/>
      <c r="B339" s="350" t="s">
        <v>1209</v>
      </c>
      <c r="C339" s="351"/>
      <c r="D339" s="93" t="s">
        <v>66</v>
      </c>
      <c r="E339" s="5" t="s">
        <v>675</v>
      </c>
      <c r="F339" s="28" t="s">
        <v>1210</v>
      </c>
      <c r="G339" s="148">
        <v>1</v>
      </c>
      <c r="H339" s="2" t="s">
        <v>196</v>
      </c>
      <c r="I339" s="65">
        <v>22780</v>
      </c>
      <c r="J339" s="60">
        <v>6834</v>
      </c>
      <c r="K339" s="61">
        <v>15946</v>
      </c>
      <c r="L339" s="62">
        <v>0.22689999999999999</v>
      </c>
      <c r="M339" s="60">
        <v>27948.781999999999</v>
      </c>
      <c r="N339" s="131">
        <v>8384.6345999999994</v>
      </c>
      <c r="O339" s="131">
        <v>19564.147400000002</v>
      </c>
      <c r="P339" s="30">
        <v>27948.781999999999</v>
      </c>
    </row>
    <row r="340" spans="1:16" ht="14.4" x14ac:dyDescent="0.3">
      <c r="A340" s="18"/>
      <c r="B340" s="334"/>
      <c r="C340" s="336"/>
      <c r="D340" s="97"/>
      <c r="E340" s="88"/>
      <c r="F340" s="82"/>
      <c r="G340" s="382"/>
      <c r="H340" s="383"/>
      <c r="I340" s="383"/>
      <c r="J340" s="182"/>
      <c r="K340" s="182"/>
      <c r="L340" s="298"/>
      <c r="M340" s="1"/>
      <c r="N340" s="1"/>
      <c r="O340" s="1"/>
      <c r="P340" s="16"/>
    </row>
    <row r="341" spans="1:16" ht="21.75" customHeight="1" thickBot="1" x14ac:dyDescent="0.35">
      <c r="A341" s="18"/>
      <c r="B341" s="354" t="s">
        <v>29</v>
      </c>
      <c r="C341" s="355"/>
      <c r="D341" s="355"/>
      <c r="E341" s="355"/>
      <c r="F341" s="355"/>
      <c r="G341" s="355"/>
      <c r="H341" s="355"/>
      <c r="I341" s="355"/>
      <c r="J341" s="355"/>
      <c r="K341" s="355"/>
      <c r="L341" s="355"/>
      <c r="M341" s="356"/>
      <c r="N341" s="43"/>
      <c r="O341" s="44"/>
      <c r="P341" s="155">
        <v>1501148.1100474626</v>
      </c>
    </row>
    <row r="342" spans="1:16" ht="14.4" x14ac:dyDescent="0.3">
      <c r="A342" s="18"/>
      <c r="P342" s="105"/>
    </row>
    <row r="343" spans="1:16" ht="14.4" x14ac:dyDescent="0.3">
      <c r="A343" s="18"/>
    </row>
    <row r="344" spans="1:16" ht="14.4" x14ac:dyDescent="0.3">
      <c r="P344" s="105"/>
    </row>
    <row r="345" spans="1:16" ht="14.4" x14ac:dyDescent="0.3"/>
    <row r="346" spans="1:16" ht="14.4" x14ac:dyDescent="0.3"/>
    <row r="347" spans="1:16" ht="14.4" x14ac:dyDescent="0.3"/>
    <row r="348" spans="1:16" ht="14.4" x14ac:dyDescent="0.3"/>
    <row r="349" spans="1:16" ht="14.4" x14ac:dyDescent="0.3"/>
    <row r="350" spans="1:16" ht="14.4" x14ac:dyDescent="0.3"/>
    <row r="351" spans="1:16" ht="14.4" x14ac:dyDescent="0.3"/>
    <row r="352" spans="1:16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</sheetData>
  <autoFilter ref="L1:L476" xr:uid="{243999CB-9008-4412-A020-664863C7DAF5}"/>
  <mergeCells count="330">
    <mergeCell ref="B337:C337"/>
    <mergeCell ref="B338:C338"/>
    <mergeCell ref="B339:C339"/>
    <mergeCell ref="B340:C340"/>
    <mergeCell ref="G340:I340"/>
    <mergeCell ref="B341:M341"/>
    <mergeCell ref="B331:C331"/>
    <mergeCell ref="B332:C332"/>
    <mergeCell ref="B333:C333"/>
    <mergeCell ref="C334:O334"/>
    <mergeCell ref="B335:C335"/>
    <mergeCell ref="B336:C336"/>
    <mergeCell ref="B325:C325"/>
    <mergeCell ref="B326:C326"/>
    <mergeCell ref="B327:C327"/>
    <mergeCell ref="C328:O328"/>
    <mergeCell ref="B329:C329"/>
    <mergeCell ref="B330:C330"/>
    <mergeCell ref="C319:O319"/>
    <mergeCell ref="B320:C320"/>
    <mergeCell ref="B321:C321"/>
    <mergeCell ref="B322:C322"/>
    <mergeCell ref="B323:C323"/>
    <mergeCell ref="B324:C324"/>
    <mergeCell ref="C313:O313"/>
    <mergeCell ref="B314:C314"/>
    <mergeCell ref="C315:O315"/>
    <mergeCell ref="B316:C316"/>
    <mergeCell ref="C317:O317"/>
    <mergeCell ref="B318:C318"/>
    <mergeCell ref="C307:O307"/>
    <mergeCell ref="C308:O308"/>
    <mergeCell ref="B309:C309"/>
    <mergeCell ref="B310:C310"/>
    <mergeCell ref="B311:C311"/>
    <mergeCell ref="B312:C312"/>
    <mergeCell ref="C301:O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C288:O288"/>
    <mergeCell ref="B277:C277"/>
    <mergeCell ref="C278:O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C269:O269"/>
    <mergeCell ref="B270:C270"/>
    <mergeCell ref="B259:C259"/>
    <mergeCell ref="B260:C260"/>
    <mergeCell ref="C261:O261"/>
    <mergeCell ref="C262:O262"/>
    <mergeCell ref="B263:C263"/>
    <mergeCell ref="B264:C264"/>
    <mergeCell ref="B253:C253"/>
    <mergeCell ref="B254:C254"/>
    <mergeCell ref="C255:O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C252:O252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C223:O223"/>
    <mergeCell ref="B224:C224"/>
    <mergeCell ref="B225:C225"/>
    <mergeCell ref="B226:C226"/>
    <mergeCell ref="B227:C227"/>
    <mergeCell ref="B228:C228"/>
    <mergeCell ref="B217:C217"/>
    <mergeCell ref="B218:C218"/>
    <mergeCell ref="C219:O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C216:O216"/>
    <mergeCell ref="B204:C204"/>
    <mergeCell ref="B205:C205"/>
    <mergeCell ref="C207:O207"/>
    <mergeCell ref="C208:O208"/>
    <mergeCell ref="B209:C209"/>
    <mergeCell ref="B210:C210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C168:O168"/>
    <mergeCell ref="B169:C169"/>
    <mergeCell ref="B170:C170"/>
    <mergeCell ref="B171:C171"/>
    <mergeCell ref="B172:C172"/>
    <mergeCell ref="C173:O173"/>
    <mergeCell ref="B162:C162"/>
    <mergeCell ref="C163:O163"/>
    <mergeCell ref="B164:C164"/>
    <mergeCell ref="B165:C165"/>
    <mergeCell ref="B166:C166"/>
    <mergeCell ref="B167:C167"/>
    <mergeCell ref="B156:C156"/>
    <mergeCell ref="C157:O157"/>
    <mergeCell ref="C158:O158"/>
    <mergeCell ref="B159:C159"/>
    <mergeCell ref="B160:C160"/>
    <mergeCell ref="B161:C161"/>
    <mergeCell ref="B149:C149"/>
    <mergeCell ref="C151:O151"/>
    <mergeCell ref="B152:C152"/>
    <mergeCell ref="B153:C153"/>
    <mergeCell ref="B154:C154"/>
    <mergeCell ref="B155:C155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C134:O134"/>
    <mergeCell ref="B135:C135"/>
    <mergeCell ref="B136:C136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C123:O123"/>
    <mergeCell ref="B124:C124"/>
    <mergeCell ref="B113:C113"/>
    <mergeCell ref="B114:C114"/>
    <mergeCell ref="B115:C115"/>
    <mergeCell ref="B116:C116"/>
    <mergeCell ref="B117:C117"/>
    <mergeCell ref="B118:C118"/>
    <mergeCell ref="B107:C107"/>
    <mergeCell ref="C108:O108"/>
    <mergeCell ref="C109:O109"/>
    <mergeCell ref="B110:C110"/>
    <mergeCell ref="B111:C111"/>
    <mergeCell ref="C112:O112"/>
    <mergeCell ref="B101:C101"/>
    <mergeCell ref="B102:C102"/>
    <mergeCell ref="B103:C103"/>
    <mergeCell ref="B104:C104"/>
    <mergeCell ref="C105:O105"/>
    <mergeCell ref="B106:C106"/>
    <mergeCell ref="B95:C95"/>
    <mergeCell ref="B96:C96"/>
    <mergeCell ref="C97:O97"/>
    <mergeCell ref="C98:O98"/>
    <mergeCell ref="B99:C99"/>
    <mergeCell ref="B100:C100"/>
    <mergeCell ref="B89:C89"/>
    <mergeCell ref="B90:C90"/>
    <mergeCell ref="B91:C91"/>
    <mergeCell ref="C92:O92"/>
    <mergeCell ref="B93:C93"/>
    <mergeCell ref="B94:C94"/>
    <mergeCell ref="B83:C83"/>
    <mergeCell ref="B84:C84"/>
    <mergeCell ref="B85:C85"/>
    <mergeCell ref="B86:C86"/>
    <mergeCell ref="C87:O87"/>
    <mergeCell ref="B88:C88"/>
    <mergeCell ref="B77:C77"/>
    <mergeCell ref="B78:C78"/>
    <mergeCell ref="B79:C79"/>
    <mergeCell ref="C80:O80"/>
    <mergeCell ref="C81:O81"/>
    <mergeCell ref="B82:C82"/>
    <mergeCell ref="B69:C69"/>
    <mergeCell ref="B70:C70"/>
    <mergeCell ref="B71:C71"/>
    <mergeCell ref="B72:C72"/>
    <mergeCell ref="B73:C73"/>
    <mergeCell ref="C74:O74"/>
    <mergeCell ref="B61:C61"/>
    <mergeCell ref="B62:C62"/>
    <mergeCell ref="B63:C63"/>
    <mergeCell ref="C64:O64"/>
    <mergeCell ref="C65:O65"/>
    <mergeCell ref="B68:C68"/>
    <mergeCell ref="B66:C66"/>
    <mergeCell ref="B67:C67"/>
    <mergeCell ref="C42:O42"/>
    <mergeCell ref="B55:C55"/>
    <mergeCell ref="B56:C56"/>
    <mergeCell ref="C57:O57"/>
    <mergeCell ref="B58:C58"/>
    <mergeCell ref="B59:C59"/>
    <mergeCell ref="B60:C60"/>
    <mergeCell ref="B49:C49"/>
    <mergeCell ref="B50:C50"/>
    <mergeCell ref="B51:C51"/>
    <mergeCell ref="C52:O52"/>
    <mergeCell ref="B53:C53"/>
    <mergeCell ref="C54:O54"/>
    <mergeCell ref="B3:P3"/>
    <mergeCell ref="E9:F9"/>
    <mergeCell ref="N15:P15"/>
    <mergeCell ref="B17:C17"/>
    <mergeCell ref="N17:P17"/>
    <mergeCell ref="B18:C18"/>
    <mergeCell ref="B31:C31"/>
    <mergeCell ref="B32:C32"/>
    <mergeCell ref="B33:C33"/>
    <mergeCell ref="B25:C25"/>
    <mergeCell ref="C26:O26"/>
    <mergeCell ref="B27:C27"/>
    <mergeCell ref="B28:C28"/>
    <mergeCell ref="B29:C29"/>
    <mergeCell ref="B30:C30"/>
    <mergeCell ref="B75:C75"/>
    <mergeCell ref="B76:C76"/>
    <mergeCell ref="B150:C150"/>
    <mergeCell ref="B206:C206"/>
    <mergeCell ref="C19:O19"/>
    <mergeCell ref="C20:O20"/>
    <mergeCell ref="B21:C21"/>
    <mergeCell ref="B22:C22"/>
    <mergeCell ref="B23:C23"/>
    <mergeCell ref="B24:C24"/>
    <mergeCell ref="B34:C34"/>
    <mergeCell ref="B35:C35"/>
    <mergeCell ref="C36:O36"/>
    <mergeCell ref="C43:O43"/>
    <mergeCell ref="B44:C44"/>
    <mergeCell ref="B45:C45"/>
    <mergeCell ref="B46:C46"/>
    <mergeCell ref="B47:C47"/>
    <mergeCell ref="C48:O48"/>
    <mergeCell ref="B37:C37"/>
    <mergeCell ref="B38:C38"/>
    <mergeCell ref="B39:C39"/>
    <mergeCell ref="B40:C40"/>
    <mergeCell ref="B41:C41"/>
  </mergeCells>
  <pageMargins left="0.7" right="0.7" top="0.75" bottom="0.75" header="0.3" footer="0.3"/>
  <pageSetup paperSize="9" scale="26" fitToHeight="0" orientation="portrait" r:id="rId1"/>
  <rowBreaks count="1" manualBreakCount="1">
    <brk id="7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6071-27AB-4505-88D6-95AF6B909268}">
  <sheetPr>
    <pageSetUpPr fitToPage="1"/>
  </sheetPr>
  <dimension ref="B1:T60"/>
  <sheetViews>
    <sheetView tabSelected="1" view="pageBreakPreview" zoomScale="60" zoomScaleNormal="60" workbookViewId="0">
      <selection activeCell="B3" sqref="B3:P3"/>
    </sheetView>
  </sheetViews>
  <sheetFormatPr defaultColWidth="9.109375" defaultRowHeight="0" customHeight="1" zeroHeight="1" x14ac:dyDescent="0.3"/>
  <cols>
    <col min="1" max="1" width="4.6640625" customWidth="1"/>
    <col min="2" max="2" width="6.44140625" bestFit="1" customWidth="1"/>
    <col min="3" max="3" width="12.33203125" customWidth="1"/>
    <col min="4" max="4" width="27.33203125" bestFit="1" customWidth="1"/>
    <col min="5" max="5" width="14.44140625" customWidth="1"/>
    <col min="6" max="6" width="82.44140625" customWidth="1"/>
    <col min="7" max="7" width="11.88671875" bestFit="1" customWidth="1"/>
    <col min="8" max="8" width="10.109375" bestFit="1" customWidth="1"/>
    <col min="9" max="9" width="14.88671875" bestFit="1" customWidth="1"/>
    <col min="10" max="10" width="13.88671875" customWidth="1"/>
    <col min="11" max="11" width="14.88671875" bestFit="1" customWidth="1"/>
    <col min="12" max="12" width="9.88671875" bestFit="1" customWidth="1"/>
    <col min="13" max="13" width="18.5546875" customWidth="1"/>
    <col min="14" max="14" width="18.88671875" bestFit="1" customWidth="1"/>
    <col min="15" max="15" width="20.6640625" customWidth="1"/>
    <col min="16" max="16" width="24.6640625" bestFit="1" customWidth="1"/>
    <col min="17" max="17" width="14.5546875" bestFit="1" customWidth="1"/>
    <col min="18" max="18" width="22.5546875" customWidth="1"/>
    <col min="19" max="19" width="18.6640625" customWidth="1"/>
    <col min="20" max="20" width="14.5546875" bestFit="1" customWidth="1"/>
    <col min="21" max="29" width="9.109375" customWidth="1"/>
  </cols>
  <sheetData>
    <row r="1" spans="2:16" ht="14.4" x14ac:dyDescent="0.3"/>
    <row r="2" spans="2:16" ht="15" thickBot="1" x14ac:dyDescent="0.35">
      <c r="C2" s="8"/>
    </row>
    <row r="3" spans="2:16" ht="33.75" customHeight="1" x14ac:dyDescent="0.3">
      <c r="B3" s="339" t="s">
        <v>0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</row>
    <row r="4" spans="2:16" ht="11.25" customHeight="1" x14ac:dyDescent="0.65">
      <c r="B4" s="18"/>
      <c r="C4" s="8"/>
      <c r="D4" s="19"/>
      <c r="E4" s="19"/>
      <c r="F4" s="19"/>
      <c r="P4" s="20"/>
    </row>
    <row r="5" spans="2:16" ht="15.6" x14ac:dyDescent="0.3">
      <c r="B5" s="18"/>
      <c r="C5" s="8"/>
      <c r="D5" s="10" t="s">
        <v>1</v>
      </c>
      <c r="E5" s="21" t="s">
        <v>2</v>
      </c>
      <c r="F5" s="21"/>
      <c r="P5" s="20"/>
    </row>
    <row r="6" spans="2:16" ht="15.6" x14ac:dyDescent="0.3">
      <c r="B6" s="18"/>
      <c r="C6" s="8"/>
      <c r="D6" s="10" t="s">
        <v>3</v>
      </c>
      <c r="E6" s="22" t="s">
        <v>4</v>
      </c>
      <c r="F6" s="22"/>
      <c r="P6" s="20"/>
    </row>
    <row r="7" spans="2:16" ht="15.6" x14ac:dyDescent="0.3">
      <c r="B7" s="18"/>
      <c r="C7" s="8"/>
      <c r="D7" s="10" t="s">
        <v>5</v>
      </c>
      <c r="E7" s="22" t="s">
        <v>6</v>
      </c>
      <c r="F7" s="22"/>
      <c r="P7" s="23"/>
    </row>
    <row r="8" spans="2:16" ht="15.6" x14ac:dyDescent="0.3">
      <c r="B8" s="18"/>
      <c r="C8" s="8"/>
      <c r="D8" s="10" t="s">
        <v>7</v>
      </c>
      <c r="E8" s="216">
        <v>782.83</v>
      </c>
      <c r="F8" s="22" t="s">
        <v>8</v>
      </c>
      <c r="P8" s="23"/>
    </row>
    <row r="9" spans="2:16" ht="33" customHeight="1" x14ac:dyDescent="0.3">
      <c r="B9" s="18"/>
      <c r="C9" s="8"/>
      <c r="D9" s="137" t="s">
        <v>9</v>
      </c>
      <c r="E9" s="349" t="s">
        <v>10</v>
      </c>
      <c r="F9" s="349"/>
      <c r="P9" s="23"/>
    </row>
    <row r="10" spans="2:16" ht="15.6" x14ac:dyDescent="0.3">
      <c r="B10" s="18"/>
      <c r="C10" s="8"/>
      <c r="D10" s="10" t="s">
        <v>11</v>
      </c>
      <c r="E10" s="22" t="s">
        <v>12</v>
      </c>
      <c r="F10" s="22"/>
      <c r="G10" s="51"/>
      <c r="H10" s="51"/>
      <c r="P10" s="23"/>
    </row>
    <row r="11" spans="2:16" ht="15.6" x14ac:dyDescent="0.3">
      <c r="B11" s="18"/>
      <c r="C11" s="8"/>
      <c r="D11" s="10" t="s">
        <v>13</v>
      </c>
      <c r="E11" s="22" t="s">
        <v>14</v>
      </c>
      <c r="F11" s="22"/>
      <c r="G11" s="9"/>
      <c r="P11" s="23"/>
    </row>
    <row r="12" spans="2:16" ht="15.6" x14ac:dyDescent="0.3">
      <c r="B12" s="18"/>
      <c r="D12" s="10" t="s">
        <v>15</v>
      </c>
      <c r="E12" s="22" t="s">
        <v>16</v>
      </c>
      <c r="F12" s="22"/>
      <c r="P12" s="23"/>
    </row>
    <row r="13" spans="2:16" ht="15.6" x14ac:dyDescent="0.3">
      <c r="B13" s="18"/>
      <c r="D13" s="10" t="s">
        <v>17</v>
      </c>
      <c r="E13" s="22" t="s">
        <v>18</v>
      </c>
      <c r="F13" s="22"/>
      <c r="H13" s="66" t="s">
        <v>19</v>
      </c>
      <c r="I13" s="66" t="s">
        <v>20</v>
      </c>
      <c r="P13" s="23"/>
    </row>
    <row r="14" spans="2:16" ht="15.6" x14ac:dyDescent="0.3">
      <c r="B14" s="18"/>
      <c r="D14" s="10" t="s">
        <v>21</v>
      </c>
      <c r="E14" s="11">
        <v>45142</v>
      </c>
      <c r="F14" s="11"/>
      <c r="G14" s="8" t="s">
        <v>22</v>
      </c>
      <c r="H14" s="33">
        <v>0.22689999999999999</v>
      </c>
      <c r="I14" s="102">
        <v>0.12859999999999999</v>
      </c>
      <c r="P14" s="23"/>
    </row>
    <row r="15" spans="2:16" ht="16.2" thickBot="1" x14ac:dyDescent="0.35">
      <c r="B15" s="24"/>
      <c r="C15" s="25"/>
      <c r="D15" s="26"/>
      <c r="E15" s="27"/>
      <c r="F15" s="27"/>
      <c r="G15" s="25"/>
      <c r="H15" s="25"/>
      <c r="I15" s="25"/>
      <c r="J15" s="25"/>
      <c r="K15" s="25"/>
      <c r="L15" s="25"/>
      <c r="M15" s="25"/>
      <c r="N15" s="342" t="s">
        <v>23</v>
      </c>
      <c r="O15" s="342"/>
      <c r="P15" s="343"/>
    </row>
    <row r="16" spans="2:16" ht="16.2" thickBot="1" x14ac:dyDescent="0.35">
      <c r="D16" s="10"/>
      <c r="E16" s="11"/>
      <c r="F16" s="11"/>
      <c r="P16" s="7"/>
    </row>
    <row r="17" spans="2:19" ht="24" thickBot="1" x14ac:dyDescent="0.5">
      <c r="B17" s="384" t="s">
        <v>1211</v>
      </c>
      <c r="C17" s="385"/>
      <c r="D17" s="237"/>
      <c r="E17" s="238"/>
      <c r="F17" s="238"/>
      <c r="G17" s="238"/>
      <c r="H17" s="238"/>
      <c r="I17" s="238"/>
      <c r="J17" s="238"/>
      <c r="K17" s="238"/>
      <c r="L17" s="238"/>
      <c r="M17" s="238"/>
      <c r="N17" s="386" t="s">
        <v>41</v>
      </c>
      <c r="O17" s="386"/>
      <c r="P17" s="387"/>
    </row>
    <row r="18" spans="2:19" ht="44.25" customHeight="1" x14ac:dyDescent="0.3">
      <c r="B18" s="388" t="s">
        <v>26</v>
      </c>
      <c r="C18" s="389"/>
      <c r="D18" s="45" t="s">
        <v>44</v>
      </c>
      <c r="E18" s="12" t="s">
        <v>45</v>
      </c>
      <c r="F18" s="12" t="s">
        <v>46</v>
      </c>
      <c r="G18" s="185" t="s">
        <v>47</v>
      </c>
      <c r="H18" s="186" t="s">
        <v>48</v>
      </c>
      <c r="I18" s="187" t="s">
        <v>49</v>
      </c>
      <c r="J18" s="12" t="s">
        <v>27</v>
      </c>
      <c r="K18" s="190" t="s">
        <v>28</v>
      </c>
      <c r="L18" s="190" t="s">
        <v>50</v>
      </c>
      <c r="M18" s="190" t="s">
        <v>51</v>
      </c>
      <c r="N18" s="13" t="s">
        <v>27</v>
      </c>
      <c r="O18" s="13" t="s">
        <v>28</v>
      </c>
      <c r="P18" s="14" t="s">
        <v>29</v>
      </c>
    </row>
    <row r="19" spans="2:19" ht="30.75" customHeight="1" x14ac:dyDescent="0.3">
      <c r="B19" s="17" t="s">
        <v>30</v>
      </c>
      <c r="C19" s="332" t="s">
        <v>1212</v>
      </c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40">
        <v>128419.09396047499</v>
      </c>
    </row>
    <row r="20" spans="2:19" ht="40.5" customHeight="1" x14ac:dyDescent="0.3">
      <c r="B20" s="350" t="s">
        <v>53</v>
      </c>
      <c r="C20" s="351"/>
      <c r="D20" s="220" t="s">
        <v>101</v>
      </c>
      <c r="E20" s="5" t="s">
        <v>1213</v>
      </c>
      <c r="F20" s="36" t="s">
        <v>1214</v>
      </c>
      <c r="G20" s="146">
        <v>1</v>
      </c>
      <c r="H20" s="5" t="s">
        <v>196</v>
      </c>
      <c r="I20" s="221">
        <v>36141.74</v>
      </c>
      <c r="J20" s="38">
        <v>1005.4</v>
      </c>
      <c r="K20" s="222">
        <v>35136.339999999997</v>
      </c>
      <c r="L20" s="392">
        <v>0.12859999999999999</v>
      </c>
      <c r="M20" s="38">
        <v>40789.567763999999</v>
      </c>
      <c r="N20" s="224">
        <v>1134.69444</v>
      </c>
      <c r="O20" s="224">
        <v>39654.873323999993</v>
      </c>
      <c r="P20" s="30">
        <v>40789.567763999992</v>
      </c>
      <c r="Q20" s="140"/>
      <c r="R20" s="105"/>
      <c r="S20" s="105"/>
    </row>
    <row r="21" spans="2:19" ht="54" customHeight="1" x14ac:dyDescent="0.3">
      <c r="B21" s="350" t="s">
        <v>59</v>
      </c>
      <c r="C21" s="351"/>
      <c r="D21" s="220" t="s">
        <v>66</v>
      </c>
      <c r="E21" s="5" t="s">
        <v>1215</v>
      </c>
      <c r="F21" s="36" t="s">
        <v>1216</v>
      </c>
      <c r="G21" s="146">
        <v>1</v>
      </c>
      <c r="H21" s="5" t="s">
        <v>196</v>
      </c>
      <c r="I21" s="37">
        <v>12078.48</v>
      </c>
      <c r="J21" s="38">
        <v>323.96000000000004</v>
      </c>
      <c r="K21" s="225">
        <v>11754.52</v>
      </c>
      <c r="L21" s="181">
        <v>0.22689999999999999</v>
      </c>
      <c r="M21" s="38">
        <v>14819.087111999999</v>
      </c>
      <c r="N21" s="224">
        <v>397.46652400000005</v>
      </c>
      <c r="O21" s="224">
        <v>14421.620588</v>
      </c>
      <c r="P21" s="30">
        <v>14819.087111999999</v>
      </c>
      <c r="Q21" s="140"/>
      <c r="R21" s="105"/>
      <c r="S21" s="105"/>
    </row>
    <row r="22" spans="2:19" ht="30.75" customHeight="1" x14ac:dyDescent="0.3">
      <c r="B22" s="350" t="s">
        <v>63</v>
      </c>
      <c r="C22" s="351"/>
      <c r="D22" s="220" t="s">
        <v>66</v>
      </c>
      <c r="E22" s="5" t="s">
        <v>1217</v>
      </c>
      <c r="F22" s="36" t="s">
        <v>1218</v>
      </c>
      <c r="G22" s="146">
        <v>3</v>
      </c>
      <c r="H22" s="5" t="s">
        <v>196</v>
      </c>
      <c r="I22" s="225">
        <v>487.29</v>
      </c>
      <c r="J22" s="38">
        <v>12</v>
      </c>
      <c r="K22" s="225">
        <v>475.29</v>
      </c>
      <c r="L22" s="181">
        <v>0.22689999999999999</v>
      </c>
      <c r="M22" s="38">
        <v>597.85610100000008</v>
      </c>
      <c r="N22" s="224">
        <v>44.168399999999998</v>
      </c>
      <c r="O22" s="224">
        <v>1749.3999030000002</v>
      </c>
      <c r="P22" s="30">
        <v>1793.5683030000002</v>
      </c>
      <c r="Q22" s="140"/>
      <c r="R22" s="105"/>
      <c r="S22" s="105"/>
    </row>
    <row r="23" spans="2:19" ht="30.75" customHeight="1" x14ac:dyDescent="0.3">
      <c r="B23" s="350" t="s">
        <v>65</v>
      </c>
      <c r="C23" s="351"/>
      <c r="D23" s="220" t="s">
        <v>101</v>
      </c>
      <c r="E23" s="5" t="s">
        <v>1219</v>
      </c>
      <c r="F23" s="36" t="s">
        <v>1220</v>
      </c>
      <c r="G23" s="146">
        <v>3</v>
      </c>
      <c r="H23" s="5" t="s">
        <v>196</v>
      </c>
      <c r="I23" s="225">
        <v>278.52999999999997</v>
      </c>
      <c r="J23" s="38">
        <v>80.430000000000007</v>
      </c>
      <c r="K23" s="37">
        <v>198.1</v>
      </c>
      <c r="L23" s="181">
        <v>0.22689999999999999</v>
      </c>
      <c r="M23" s="38">
        <v>341.72845699999993</v>
      </c>
      <c r="N23" s="224">
        <v>296.038701</v>
      </c>
      <c r="O23" s="224">
        <v>729.14666999999997</v>
      </c>
      <c r="P23" s="30">
        <v>1025.185371</v>
      </c>
      <c r="Q23" s="140"/>
      <c r="R23" s="105"/>
      <c r="S23" s="105"/>
    </row>
    <row r="24" spans="2:19" ht="30.75" customHeight="1" x14ac:dyDescent="0.3">
      <c r="B24" s="350" t="s">
        <v>69</v>
      </c>
      <c r="C24" s="351"/>
      <c r="D24" s="220" t="s">
        <v>234</v>
      </c>
      <c r="E24" s="5">
        <v>12848</v>
      </c>
      <c r="F24" s="36" t="s">
        <v>1221</v>
      </c>
      <c r="G24" s="146">
        <v>1</v>
      </c>
      <c r="H24" s="5" t="s">
        <v>196</v>
      </c>
      <c r="I24" s="225">
        <v>367.87</v>
      </c>
      <c r="J24" s="38">
        <v>96.75</v>
      </c>
      <c r="K24" s="225">
        <v>271.12</v>
      </c>
      <c r="L24" s="181">
        <v>0.22689999999999999</v>
      </c>
      <c r="M24" s="38">
        <v>451.33970299999999</v>
      </c>
      <c r="N24" s="224">
        <v>118.702575</v>
      </c>
      <c r="O24" s="224">
        <v>332.63712800000002</v>
      </c>
      <c r="P24" s="30">
        <v>451.33970299999999</v>
      </c>
      <c r="Q24" s="140"/>
      <c r="R24" s="105"/>
      <c r="S24" s="105"/>
    </row>
    <row r="25" spans="2:19" ht="46.5" customHeight="1" x14ac:dyDescent="0.3">
      <c r="B25" s="350" t="s">
        <v>72</v>
      </c>
      <c r="C25" s="351"/>
      <c r="D25" s="220" t="s">
        <v>101</v>
      </c>
      <c r="E25" s="226">
        <v>90625</v>
      </c>
      <c r="F25" s="36" t="s">
        <v>1222</v>
      </c>
      <c r="G25" s="146">
        <v>1</v>
      </c>
      <c r="H25" s="5" t="s">
        <v>196</v>
      </c>
      <c r="I25" s="225">
        <v>1099.33</v>
      </c>
      <c r="J25" s="38">
        <v>106.99</v>
      </c>
      <c r="K25" s="225">
        <v>992.34</v>
      </c>
      <c r="L25" s="181">
        <v>0.22689999999999999</v>
      </c>
      <c r="M25" s="38">
        <v>1348.767977</v>
      </c>
      <c r="N25" s="224">
        <v>131.266031</v>
      </c>
      <c r="O25" s="224">
        <v>1217.5019460000001</v>
      </c>
      <c r="P25" s="30">
        <v>1348.767977</v>
      </c>
      <c r="Q25" s="140"/>
      <c r="R25" s="105"/>
      <c r="S25" s="105"/>
    </row>
    <row r="26" spans="2:19" ht="30.75" customHeight="1" x14ac:dyDescent="0.3">
      <c r="B26" s="350" t="s">
        <v>1223</v>
      </c>
      <c r="C26" s="351"/>
      <c r="D26" s="220" t="s">
        <v>101</v>
      </c>
      <c r="E26" s="5" t="s">
        <v>1224</v>
      </c>
      <c r="F26" s="36" t="s">
        <v>1225</v>
      </c>
      <c r="G26" s="146">
        <v>1</v>
      </c>
      <c r="H26" s="5" t="s">
        <v>196</v>
      </c>
      <c r="I26" s="225">
        <v>69.08</v>
      </c>
      <c r="J26" s="38">
        <v>10.94</v>
      </c>
      <c r="K26" s="37">
        <v>58.14</v>
      </c>
      <c r="L26" s="181">
        <v>0.22689999999999999</v>
      </c>
      <c r="M26" s="38">
        <v>84.754251999999994</v>
      </c>
      <c r="N26" s="224">
        <v>13.422286</v>
      </c>
      <c r="O26" s="224">
        <v>71.331965999999994</v>
      </c>
      <c r="P26" s="30">
        <v>84.754251999999994</v>
      </c>
      <c r="Q26" s="140"/>
      <c r="R26" s="105"/>
      <c r="S26" s="105"/>
    </row>
    <row r="27" spans="2:19" ht="30.75" customHeight="1" x14ac:dyDescent="0.3">
      <c r="B27" s="350" t="s">
        <v>1226</v>
      </c>
      <c r="C27" s="351"/>
      <c r="D27" s="220" t="s">
        <v>101</v>
      </c>
      <c r="E27" s="5" t="s">
        <v>1224</v>
      </c>
      <c r="F27" s="36" t="s">
        <v>1227</v>
      </c>
      <c r="G27" s="146">
        <v>1</v>
      </c>
      <c r="H27" s="5" t="s">
        <v>196</v>
      </c>
      <c r="I27" s="225">
        <v>69.08</v>
      </c>
      <c r="J27" s="38">
        <v>10.94</v>
      </c>
      <c r="K27" s="37">
        <v>58.14</v>
      </c>
      <c r="L27" s="181">
        <v>0.22689999999999999</v>
      </c>
      <c r="M27" s="38">
        <v>84.754251999999994</v>
      </c>
      <c r="N27" s="224">
        <v>13.422286</v>
      </c>
      <c r="O27" s="224">
        <v>71.331965999999994</v>
      </c>
      <c r="P27" s="30">
        <v>84.754251999999994</v>
      </c>
      <c r="Q27" s="140"/>
      <c r="R27" s="105"/>
      <c r="S27" s="105"/>
    </row>
    <row r="28" spans="2:19" ht="30.75" customHeight="1" x14ac:dyDescent="0.3">
      <c r="B28" s="350" t="s">
        <v>1228</v>
      </c>
      <c r="C28" s="351"/>
      <c r="D28" s="220" t="s">
        <v>101</v>
      </c>
      <c r="E28" s="5" t="s">
        <v>1224</v>
      </c>
      <c r="F28" s="36" t="s">
        <v>1229</v>
      </c>
      <c r="G28" s="146">
        <v>1</v>
      </c>
      <c r="H28" s="5" t="s">
        <v>196</v>
      </c>
      <c r="I28" s="225">
        <v>69.08</v>
      </c>
      <c r="J28" s="38">
        <v>10.94</v>
      </c>
      <c r="K28" s="37">
        <v>58.14</v>
      </c>
      <c r="L28" s="181">
        <v>0.22689999999999999</v>
      </c>
      <c r="M28" s="38">
        <v>84.754251999999994</v>
      </c>
      <c r="N28" s="224">
        <v>13.422286</v>
      </c>
      <c r="O28" s="224">
        <v>71.331965999999994</v>
      </c>
      <c r="P28" s="30">
        <v>84.754251999999994</v>
      </c>
      <c r="Q28" s="140"/>
      <c r="R28" s="105"/>
      <c r="S28" s="105"/>
    </row>
    <row r="29" spans="2:19" ht="30.75" customHeight="1" x14ac:dyDescent="0.3">
      <c r="B29" s="350" t="s">
        <v>1230</v>
      </c>
      <c r="C29" s="351"/>
      <c r="D29" s="220" t="s">
        <v>66</v>
      </c>
      <c r="E29" s="5" t="s">
        <v>1231</v>
      </c>
      <c r="F29" s="36" t="s">
        <v>1232</v>
      </c>
      <c r="G29" s="146">
        <v>1</v>
      </c>
      <c r="H29" s="5" t="s">
        <v>196</v>
      </c>
      <c r="I29" s="225">
        <v>2102.9700000000003</v>
      </c>
      <c r="J29" s="38">
        <v>60.01</v>
      </c>
      <c r="K29" s="225">
        <v>2042.96</v>
      </c>
      <c r="L29" s="181">
        <v>0.22689999999999999</v>
      </c>
      <c r="M29" s="38">
        <v>2580.1338930000002</v>
      </c>
      <c r="N29" s="224">
        <v>73.626268999999994</v>
      </c>
      <c r="O29" s="224">
        <v>2506.5076239999999</v>
      </c>
      <c r="P29" s="30">
        <v>2580.1338929999997</v>
      </c>
      <c r="Q29" s="140"/>
      <c r="R29" s="105"/>
      <c r="S29" s="105"/>
    </row>
    <row r="30" spans="2:19" ht="43.5" customHeight="1" x14ac:dyDescent="0.3">
      <c r="B30" s="350" t="s">
        <v>1233</v>
      </c>
      <c r="C30" s="351"/>
      <c r="D30" s="220" t="s">
        <v>66</v>
      </c>
      <c r="E30" s="109" t="s">
        <v>1234</v>
      </c>
      <c r="F30" s="36" t="s">
        <v>1235</v>
      </c>
      <c r="G30" s="146">
        <v>1</v>
      </c>
      <c r="H30" s="5" t="s">
        <v>196</v>
      </c>
      <c r="I30" s="225">
        <v>1501.82125</v>
      </c>
      <c r="J30" s="38">
        <v>224.38</v>
      </c>
      <c r="K30" s="225">
        <v>1277.4412500000001</v>
      </c>
      <c r="L30" s="181">
        <v>0.22689999999999999</v>
      </c>
      <c r="M30" s="38">
        <v>1842.5844916249998</v>
      </c>
      <c r="N30" s="224">
        <v>275.29182199999997</v>
      </c>
      <c r="O30" s="224">
        <v>1567.2926696250001</v>
      </c>
      <c r="P30" s="30">
        <v>1842.5844916250001</v>
      </c>
      <c r="Q30" s="140"/>
      <c r="R30" s="105"/>
      <c r="S30" s="105"/>
    </row>
    <row r="31" spans="2:19" ht="60" customHeight="1" x14ac:dyDescent="0.3">
      <c r="B31" s="350" t="s">
        <v>1236</v>
      </c>
      <c r="C31" s="351"/>
      <c r="D31" s="220" t="s">
        <v>66</v>
      </c>
      <c r="E31" s="5" t="s">
        <v>280</v>
      </c>
      <c r="F31" s="36" t="s">
        <v>1237</v>
      </c>
      <c r="G31" s="146">
        <v>15</v>
      </c>
      <c r="H31" s="5" t="s">
        <v>110</v>
      </c>
      <c r="I31" s="225">
        <v>104.75</v>
      </c>
      <c r="J31" s="225">
        <v>27.96</v>
      </c>
      <c r="K31" s="227">
        <v>76.790000000000006</v>
      </c>
      <c r="L31" s="181">
        <v>0.22689999999999999</v>
      </c>
      <c r="M31" s="38">
        <v>128.517775</v>
      </c>
      <c r="N31" s="224">
        <v>514.56186000000002</v>
      </c>
      <c r="O31" s="224">
        <v>1413.204765</v>
      </c>
      <c r="P31" s="30">
        <v>1927.766625</v>
      </c>
      <c r="Q31" s="140"/>
      <c r="R31" s="105"/>
      <c r="S31" s="105"/>
    </row>
    <row r="32" spans="2:19" ht="30.75" customHeight="1" x14ac:dyDescent="0.3">
      <c r="B32" s="350" t="s">
        <v>1238</v>
      </c>
      <c r="C32" s="351"/>
      <c r="D32" s="220" t="s">
        <v>55</v>
      </c>
      <c r="E32" s="5" t="s">
        <v>1239</v>
      </c>
      <c r="F32" s="36" t="s">
        <v>1240</v>
      </c>
      <c r="G32" s="146">
        <v>2.5</v>
      </c>
      <c r="H32" s="5" t="s">
        <v>110</v>
      </c>
      <c r="I32" s="225">
        <v>41.269999999999996</v>
      </c>
      <c r="J32" s="38">
        <v>15.04</v>
      </c>
      <c r="K32" s="225">
        <v>26.23</v>
      </c>
      <c r="L32" s="181">
        <v>0.22689999999999999</v>
      </c>
      <c r="M32" s="38">
        <v>50.634162999999994</v>
      </c>
      <c r="N32" s="224">
        <v>46.131439999999998</v>
      </c>
      <c r="O32" s="224">
        <v>80.453967500000005</v>
      </c>
      <c r="P32" s="30">
        <v>126.5854075</v>
      </c>
      <c r="Q32" s="140"/>
      <c r="R32" s="105"/>
      <c r="S32" s="105"/>
    </row>
    <row r="33" spans="2:19" ht="58.5" customHeight="1" x14ac:dyDescent="0.3">
      <c r="B33" s="350" t="s">
        <v>1241</v>
      </c>
      <c r="C33" s="351"/>
      <c r="D33" s="220" t="s">
        <v>55</v>
      </c>
      <c r="E33" s="5" t="s">
        <v>1242</v>
      </c>
      <c r="F33" s="36" t="s">
        <v>1243</v>
      </c>
      <c r="G33" s="146">
        <v>5</v>
      </c>
      <c r="H33" s="5" t="s">
        <v>110</v>
      </c>
      <c r="I33" s="225">
        <v>104.42</v>
      </c>
      <c r="J33" s="38">
        <v>39.72</v>
      </c>
      <c r="K33" s="225">
        <v>64.7</v>
      </c>
      <c r="L33" s="181">
        <v>0.22689999999999999</v>
      </c>
      <c r="M33" s="38">
        <v>128.112898</v>
      </c>
      <c r="N33" s="224">
        <v>243.66233999999997</v>
      </c>
      <c r="O33" s="224">
        <v>396.90215000000001</v>
      </c>
      <c r="P33" s="30">
        <v>640.56448999999998</v>
      </c>
      <c r="Q33" s="140"/>
      <c r="R33" s="105"/>
      <c r="S33" s="105"/>
    </row>
    <row r="34" spans="2:19" ht="30.75" customHeight="1" x14ac:dyDescent="0.3">
      <c r="B34" s="350" t="s">
        <v>1244</v>
      </c>
      <c r="C34" s="351"/>
      <c r="D34" s="220" t="s">
        <v>55</v>
      </c>
      <c r="E34" s="5" t="s">
        <v>295</v>
      </c>
      <c r="F34" s="36" t="s">
        <v>1245</v>
      </c>
      <c r="G34" s="146">
        <v>62</v>
      </c>
      <c r="H34" s="5" t="s">
        <v>110</v>
      </c>
      <c r="I34" s="225">
        <v>67.97</v>
      </c>
      <c r="J34" s="225">
        <v>6.17</v>
      </c>
      <c r="K34" s="225">
        <v>61.8</v>
      </c>
      <c r="L34" s="181">
        <v>0.22689999999999999</v>
      </c>
      <c r="M34" s="38">
        <v>83.392392999999998</v>
      </c>
      <c r="N34" s="224">
        <v>469.338326</v>
      </c>
      <c r="O34" s="224">
        <v>4700.9900399999997</v>
      </c>
      <c r="P34" s="30">
        <v>5170.3283659999997</v>
      </c>
      <c r="Q34" s="140"/>
      <c r="R34" s="105"/>
      <c r="S34" s="105"/>
    </row>
    <row r="35" spans="2:19" ht="30.75" customHeight="1" x14ac:dyDescent="0.3">
      <c r="B35" s="350" t="s">
        <v>1246</v>
      </c>
      <c r="C35" s="351"/>
      <c r="D35" s="220" t="s">
        <v>101</v>
      </c>
      <c r="E35" s="226">
        <v>91024</v>
      </c>
      <c r="F35" s="36" t="s">
        <v>1247</v>
      </c>
      <c r="G35" s="146">
        <v>1</v>
      </c>
      <c r="H35" s="5" t="s">
        <v>196</v>
      </c>
      <c r="I35" s="225">
        <v>728.44</v>
      </c>
      <c r="J35" s="38">
        <v>80.239999999999995</v>
      </c>
      <c r="K35" s="227">
        <v>648.20000000000005</v>
      </c>
      <c r="L35" s="181">
        <v>0.22689999999999999</v>
      </c>
      <c r="M35" s="38">
        <v>893.72303600000009</v>
      </c>
      <c r="N35" s="224">
        <v>98.446455999999998</v>
      </c>
      <c r="O35" s="224">
        <v>795.27658000000008</v>
      </c>
      <c r="P35" s="30">
        <v>893.72303600000009</v>
      </c>
      <c r="Q35" s="140"/>
      <c r="R35" s="105"/>
      <c r="S35" s="105"/>
    </row>
    <row r="36" spans="2:19" ht="30.75" customHeight="1" x14ac:dyDescent="0.3">
      <c r="B36" s="350" t="s">
        <v>1248</v>
      </c>
      <c r="C36" s="351"/>
      <c r="D36" s="220" t="s">
        <v>60</v>
      </c>
      <c r="E36" s="5">
        <v>97585</v>
      </c>
      <c r="F36" s="36" t="s">
        <v>1249</v>
      </c>
      <c r="G36" s="146">
        <v>2</v>
      </c>
      <c r="H36" s="5" t="s">
        <v>196</v>
      </c>
      <c r="I36" s="225">
        <v>111.78</v>
      </c>
      <c r="J36" s="225">
        <v>13.69</v>
      </c>
      <c r="K36" s="38">
        <v>98.09</v>
      </c>
      <c r="L36" s="181">
        <v>0.22689999999999999</v>
      </c>
      <c r="M36" s="38">
        <v>137.14288199999999</v>
      </c>
      <c r="N36" s="224">
        <v>33.592522000000002</v>
      </c>
      <c r="O36" s="224">
        <v>240.693242</v>
      </c>
      <c r="P36" s="30">
        <v>274.28576399999997</v>
      </c>
      <c r="Q36" s="140"/>
      <c r="R36" s="105"/>
      <c r="S36" s="105"/>
    </row>
    <row r="37" spans="2:19" ht="30.75" customHeight="1" x14ac:dyDescent="0.3">
      <c r="B37" s="350" t="s">
        <v>1250</v>
      </c>
      <c r="C37" s="351"/>
      <c r="D37" s="220" t="s">
        <v>101</v>
      </c>
      <c r="E37" s="226">
        <v>91413</v>
      </c>
      <c r="F37" s="36" t="s">
        <v>1251</v>
      </c>
      <c r="G37" s="146">
        <v>14</v>
      </c>
      <c r="H37" s="5" t="s">
        <v>110</v>
      </c>
      <c r="I37" s="225">
        <v>100.23</v>
      </c>
      <c r="J37" s="225">
        <v>21.39</v>
      </c>
      <c r="K37" s="225">
        <v>78.84</v>
      </c>
      <c r="L37" s="181">
        <v>0.22689999999999999</v>
      </c>
      <c r="M37" s="38">
        <v>122.97218700000001</v>
      </c>
      <c r="N37" s="224">
        <v>367.40747400000004</v>
      </c>
      <c r="O37" s="224">
        <v>1354.2031440000001</v>
      </c>
      <c r="P37" s="30">
        <v>1721.6106180000002</v>
      </c>
      <c r="Q37" s="140"/>
      <c r="R37" s="105"/>
      <c r="S37" s="105"/>
    </row>
    <row r="38" spans="2:19" ht="30.75" customHeight="1" x14ac:dyDescent="0.3">
      <c r="B38" s="350" t="s">
        <v>1252</v>
      </c>
      <c r="C38" s="351"/>
      <c r="D38" s="220" t="s">
        <v>66</v>
      </c>
      <c r="E38" s="5" t="s">
        <v>1253</v>
      </c>
      <c r="F38" s="36" t="s">
        <v>1254</v>
      </c>
      <c r="G38" s="146">
        <v>25</v>
      </c>
      <c r="H38" s="5" t="s">
        <v>110</v>
      </c>
      <c r="I38" s="225">
        <v>117.11</v>
      </c>
      <c r="J38" s="38">
        <v>18</v>
      </c>
      <c r="K38" s="225">
        <v>99.11</v>
      </c>
      <c r="L38" s="181">
        <v>0.22689999999999999</v>
      </c>
      <c r="M38" s="38">
        <v>143.68225899999999</v>
      </c>
      <c r="N38" s="224">
        <v>552.10500000000002</v>
      </c>
      <c r="O38" s="224">
        <v>3039.9514750000003</v>
      </c>
      <c r="P38" s="30">
        <v>3592.0564750000003</v>
      </c>
      <c r="Q38" s="140"/>
      <c r="R38" s="105"/>
      <c r="S38" s="105"/>
    </row>
    <row r="39" spans="2:19" ht="30.75" customHeight="1" x14ac:dyDescent="0.3">
      <c r="B39" s="350" t="s">
        <v>1255</v>
      </c>
      <c r="C39" s="351"/>
      <c r="D39" s="220" t="s">
        <v>101</v>
      </c>
      <c r="E39" s="109" t="s">
        <v>1256</v>
      </c>
      <c r="F39" s="36" t="s">
        <v>1257</v>
      </c>
      <c r="G39" s="146">
        <v>4</v>
      </c>
      <c r="H39" s="5" t="s">
        <v>196</v>
      </c>
      <c r="I39" s="225">
        <v>529.15</v>
      </c>
      <c r="J39" s="38">
        <v>1.1200000000000001</v>
      </c>
      <c r="K39" s="225">
        <v>528.03</v>
      </c>
      <c r="L39" s="181">
        <v>0.22689999999999999</v>
      </c>
      <c r="M39" s="38">
        <v>649.21413499999994</v>
      </c>
      <c r="N39" s="224">
        <v>5.496512000000001</v>
      </c>
      <c r="O39" s="224">
        <v>2591.3600280000001</v>
      </c>
      <c r="P39" s="30">
        <v>2596.8565400000002</v>
      </c>
      <c r="Q39" s="140"/>
      <c r="R39" s="105"/>
      <c r="S39" s="105"/>
    </row>
    <row r="40" spans="2:19" ht="41.25" customHeight="1" x14ac:dyDescent="0.3">
      <c r="B40" s="350" t="s">
        <v>1258</v>
      </c>
      <c r="C40" s="351"/>
      <c r="D40" s="220" t="s">
        <v>101</v>
      </c>
      <c r="E40" s="109" t="s">
        <v>1259</v>
      </c>
      <c r="F40" s="107" t="s">
        <v>1260</v>
      </c>
      <c r="G40" s="146">
        <v>20</v>
      </c>
      <c r="H40" s="5" t="s">
        <v>110</v>
      </c>
      <c r="I40" s="225">
        <v>27.4602</v>
      </c>
      <c r="J40" s="38">
        <v>9.09</v>
      </c>
      <c r="K40" s="225">
        <v>18.370200000000001</v>
      </c>
      <c r="L40" s="181">
        <v>0.22689999999999999</v>
      </c>
      <c r="M40" s="38">
        <v>33.690919379999997</v>
      </c>
      <c r="N40" s="224">
        <v>223.05042</v>
      </c>
      <c r="O40" s="224">
        <v>450.76796760000002</v>
      </c>
      <c r="P40" s="30">
        <v>673.81838760000005</v>
      </c>
      <c r="Q40" s="140"/>
      <c r="R40" s="105"/>
      <c r="S40" s="105"/>
    </row>
    <row r="41" spans="2:19" ht="41.25" customHeight="1" x14ac:dyDescent="0.3">
      <c r="B41" s="350" t="s">
        <v>1261</v>
      </c>
      <c r="C41" s="351"/>
      <c r="D41" s="220" t="s">
        <v>66</v>
      </c>
      <c r="E41" s="5" t="s">
        <v>1262</v>
      </c>
      <c r="F41" s="107" t="s">
        <v>1263</v>
      </c>
      <c r="G41" s="146">
        <v>1</v>
      </c>
      <c r="H41" s="5" t="s">
        <v>196</v>
      </c>
      <c r="I41" s="225">
        <v>1405.58</v>
      </c>
      <c r="J41" s="38">
        <v>1308.96</v>
      </c>
      <c r="K41" s="225">
        <v>96.62</v>
      </c>
      <c r="L41" s="181">
        <v>0.22689999999999999</v>
      </c>
      <c r="M41" s="38">
        <v>1724.5061019999998</v>
      </c>
      <c r="N41" s="224">
        <v>1605.9630240000001</v>
      </c>
      <c r="O41" s="224">
        <v>118.54307800000001</v>
      </c>
      <c r="P41" s="30">
        <v>1724.5061020000001</v>
      </c>
      <c r="Q41" s="140"/>
      <c r="R41" s="105"/>
      <c r="S41" s="105"/>
    </row>
    <row r="42" spans="2:19" ht="30.75" customHeight="1" x14ac:dyDescent="0.3">
      <c r="B42" s="350" t="s">
        <v>1264</v>
      </c>
      <c r="C42" s="351"/>
      <c r="D42" s="220" t="s">
        <v>66</v>
      </c>
      <c r="E42" s="5" t="s">
        <v>1265</v>
      </c>
      <c r="F42" s="107" t="s">
        <v>1266</v>
      </c>
      <c r="G42" s="146">
        <v>1</v>
      </c>
      <c r="H42" s="5" t="s">
        <v>196</v>
      </c>
      <c r="I42" s="225">
        <v>285.64999999999998</v>
      </c>
      <c r="J42" s="38">
        <v>60.01</v>
      </c>
      <c r="K42" s="225">
        <v>225.64</v>
      </c>
      <c r="L42" s="181">
        <v>0.22689999999999999</v>
      </c>
      <c r="M42" s="38">
        <v>350.46398499999998</v>
      </c>
      <c r="N42" s="224">
        <v>73.626268999999994</v>
      </c>
      <c r="O42" s="224">
        <v>276.837716</v>
      </c>
      <c r="P42" s="30">
        <v>350.46398499999998</v>
      </c>
      <c r="Q42" s="140"/>
      <c r="R42" s="105"/>
      <c r="S42" s="105"/>
    </row>
    <row r="43" spans="2:19" ht="30.75" customHeight="1" x14ac:dyDescent="0.3">
      <c r="B43" s="350" t="s">
        <v>1267</v>
      </c>
      <c r="C43" s="351"/>
      <c r="D43" s="220" t="s">
        <v>66</v>
      </c>
      <c r="E43" s="5" t="s">
        <v>1268</v>
      </c>
      <c r="F43" s="107" t="s">
        <v>1269</v>
      </c>
      <c r="G43" s="146">
        <v>1</v>
      </c>
      <c r="H43" s="5" t="s">
        <v>196</v>
      </c>
      <c r="I43" s="225">
        <v>859.51</v>
      </c>
      <c r="J43" s="38">
        <v>60.01</v>
      </c>
      <c r="K43" s="225">
        <v>799.5</v>
      </c>
      <c r="L43" s="181">
        <v>0.22689999999999999</v>
      </c>
      <c r="M43" s="38">
        <v>1054.532819</v>
      </c>
      <c r="N43" s="224">
        <v>73.626268999999994</v>
      </c>
      <c r="O43" s="224">
        <v>980.90654999999992</v>
      </c>
      <c r="P43" s="30">
        <v>1054.532819</v>
      </c>
      <c r="Q43" s="140"/>
      <c r="R43" s="105"/>
      <c r="S43" s="105"/>
    </row>
    <row r="44" spans="2:19" ht="51" customHeight="1" x14ac:dyDescent="0.3">
      <c r="B44" s="350" t="s">
        <v>1270</v>
      </c>
      <c r="C44" s="351"/>
      <c r="D44" s="228" t="s">
        <v>60</v>
      </c>
      <c r="E44" s="229">
        <v>92994</v>
      </c>
      <c r="F44" s="107" t="s">
        <v>1271</v>
      </c>
      <c r="G44" s="146">
        <v>60</v>
      </c>
      <c r="H44" s="5" t="s">
        <v>110</v>
      </c>
      <c r="I44" s="225">
        <v>122.77000000000001</v>
      </c>
      <c r="J44" s="38">
        <v>6.4</v>
      </c>
      <c r="K44" s="225">
        <v>116.37</v>
      </c>
      <c r="L44" s="181">
        <v>0.22689999999999999</v>
      </c>
      <c r="M44" s="38">
        <v>150.62651300000002</v>
      </c>
      <c r="N44" s="224">
        <v>471.12960000000004</v>
      </c>
      <c r="O44" s="224">
        <v>8566.4611800000021</v>
      </c>
      <c r="P44" s="30">
        <v>9037.5907800000023</v>
      </c>
      <c r="Q44" s="140"/>
      <c r="R44" s="105"/>
      <c r="S44" s="105"/>
    </row>
    <row r="45" spans="2:19" ht="48" customHeight="1" x14ac:dyDescent="0.3">
      <c r="B45" s="350" t="s">
        <v>1272</v>
      </c>
      <c r="C45" s="351"/>
      <c r="D45" s="220" t="s">
        <v>66</v>
      </c>
      <c r="E45" s="230" t="s">
        <v>1273</v>
      </c>
      <c r="F45" s="107" t="s">
        <v>1274</v>
      </c>
      <c r="G45" s="235">
        <v>1</v>
      </c>
      <c r="H45" s="189" t="s">
        <v>196</v>
      </c>
      <c r="I45" s="225">
        <v>8530.2999999999993</v>
      </c>
      <c r="J45" s="38">
        <v>156.92000000000002</v>
      </c>
      <c r="K45" s="225">
        <v>8373.3799999999992</v>
      </c>
      <c r="L45" s="181">
        <v>0.22689999999999999</v>
      </c>
      <c r="M45" s="38">
        <v>10465.825069999999</v>
      </c>
      <c r="N45" s="224">
        <v>192.525148</v>
      </c>
      <c r="O45" s="224">
        <v>10273.299921999998</v>
      </c>
      <c r="P45" s="30">
        <v>10465.825069999999</v>
      </c>
      <c r="Q45" s="140"/>
      <c r="R45" s="105"/>
      <c r="S45" s="105"/>
    </row>
    <row r="46" spans="2:19" ht="30.75" customHeight="1" x14ac:dyDescent="0.3">
      <c r="B46" s="350" t="s">
        <v>1275</v>
      </c>
      <c r="C46" s="351"/>
      <c r="D46" s="188" t="s">
        <v>101</v>
      </c>
      <c r="E46" s="230">
        <v>90761</v>
      </c>
      <c r="F46" s="107" t="s">
        <v>1276</v>
      </c>
      <c r="G46" s="236">
        <v>2</v>
      </c>
      <c r="H46" s="189" t="s">
        <v>196</v>
      </c>
      <c r="I46" s="225">
        <v>155.72</v>
      </c>
      <c r="J46" s="38">
        <v>106.99</v>
      </c>
      <c r="K46" s="225">
        <v>48.73</v>
      </c>
      <c r="L46" s="181">
        <v>0.22689999999999999</v>
      </c>
      <c r="M46" s="38">
        <v>191.05286799999999</v>
      </c>
      <c r="N46" s="224">
        <v>262.532062</v>
      </c>
      <c r="O46" s="224">
        <v>119.57367399999998</v>
      </c>
      <c r="P46" s="30">
        <v>382.10573599999998</v>
      </c>
      <c r="Q46" s="140"/>
      <c r="R46" s="105"/>
      <c r="S46" s="105"/>
    </row>
    <row r="47" spans="2:19" ht="30.75" customHeight="1" x14ac:dyDescent="0.3">
      <c r="B47" s="350" t="s">
        <v>1277</v>
      </c>
      <c r="C47" s="351"/>
      <c r="D47" s="188" t="s">
        <v>101</v>
      </c>
      <c r="E47" s="230">
        <v>90735</v>
      </c>
      <c r="F47" s="107" t="s">
        <v>1278</v>
      </c>
      <c r="G47" s="235">
        <v>1</v>
      </c>
      <c r="H47" s="189" t="s">
        <v>196</v>
      </c>
      <c r="I47" s="225">
        <v>180.7</v>
      </c>
      <c r="J47" s="38">
        <v>73.709999999999994</v>
      </c>
      <c r="K47" s="225">
        <v>106.99</v>
      </c>
      <c r="L47" s="181">
        <v>0.22689999999999999</v>
      </c>
      <c r="M47" s="38">
        <v>221.70083</v>
      </c>
      <c r="N47" s="224">
        <v>90.434798999999998</v>
      </c>
      <c r="O47" s="224">
        <v>131.266031</v>
      </c>
      <c r="P47" s="30">
        <v>221.70083</v>
      </c>
      <c r="Q47" s="140"/>
      <c r="R47" s="105"/>
      <c r="S47" s="105"/>
    </row>
    <row r="48" spans="2:19" ht="30.75" customHeight="1" x14ac:dyDescent="0.3">
      <c r="B48" s="350" t="s">
        <v>1279</v>
      </c>
      <c r="C48" s="351"/>
      <c r="D48" s="188" t="s">
        <v>101</v>
      </c>
      <c r="E48" s="230">
        <v>91715</v>
      </c>
      <c r="F48" s="107" t="s">
        <v>1280</v>
      </c>
      <c r="G48" s="235">
        <v>3</v>
      </c>
      <c r="H48" s="189" t="s">
        <v>196</v>
      </c>
      <c r="I48" s="225">
        <v>500.08</v>
      </c>
      <c r="J48" s="38">
        <v>26.75</v>
      </c>
      <c r="K48" s="225">
        <v>473.33</v>
      </c>
      <c r="L48" s="181">
        <v>0.22689999999999999</v>
      </c>
      <c r="M48" s="38">
        <v>613.54815199999996</v>
      </c>
      <c r="N48" s="224">
        <v>98.458725000000001</v>
      </c>
      <c r="O48" s="224">
        <v>1742.185731</v>
      </c>
      <c r="P48" s="30">
        <v>1840.644456</v>
      </c>
      <c r="Q48" s="140"/>
      <c r="R48" s="105"/>
      <c r="S48" s="105"/>
    </row>
    <row r="49" spans="2:20" ht="30.75" customHeight="1" x14ac:dyDescent="0.3">
      <c r="B49" s="350" t="s">
        <v>1281</v>
      </c>
      <c r="C49" s="351"/>
      <c r="D49" s="188" t="s">
        <v>101</v>
      </c>
      <c r="E49" s="230">
        <v>90697</v>
      </c>
      <c r="F49" s="107" t="s">
        <v>1282</v>
      </c>
      <c r="G49" s="235">
        <v>9</v>
      </c>
      <c r="H49" s="189" t="s">
        <v>110</v>
      </c>
      <c r="I49" s="225">
        <v>107.58</v>
      </c>
      <c r="J49" s="38">
        <v>19.25</v>
      </c>
      <c r="K49" s="225">
        <v>88.33</v>
      </c>
      <c r="L49" s="181">
        <v>0.22689999999999999</v>
      </c>
      <c r="M49" s="38">
        <v>131.989902</v>
      </c>
      <c r="N49" s="224">
        <v>212.56042500000001</v>
      </c>
      <c r="O49" s="224">
        <v>975.34869299999991</v>
      </c>
      <c r="P49" s="30">
        <v>1187.909118</v>
      </c>
      <c r="Q49" s="140"/>
      <c r="R49" s="105"/>
      <c r="S49" s="105"/>
    </row>
    <row r="50" spans="2:20" ht="43.5" customHeight="1" x14ac:dyDescent="0.3">
      <c r="B50" s="350" t="s">
        <v>1283</v>
      </c>
      <c r="C50" s="351"/>
      <c r="D50" s="188" t="s">
        <v>1284</v>
      </c>
      <c r="E50" s="231" t="s">
        <v>1285</v>
      </c>
      <c r="F50" s="107" t="s">
        <v>1286</v>
      </c>
      <c r="G50" s="235">
        <v>4.2</v>
      </c>
      <c r="H50" s="189" t="s">
        <v>74</v>
      </c>
      <c r="I50" s="169">
        <v>1255.4099999999999</v>
      </c>
      <c r="J50" s="73">
        <v>797.93</v>
      </c>
      <c r="K50" s="169">
        <v>457.48</v>
      </c>
      <c r="L50" s="181">
        <v>0.22689999999999999</v>
      </c>
      <c r="M50" s="73">
        <v>1540.2625289999999</v>
      </c>
      <c r="N50" s="232">
        <v>4111.7173314000001</v>
      </c>
      <c r="O50" s="232">
        <v>2357.3852904000005</v>
      </c>
      <c r="P50" s="30">
        <v>6469.1026218000006</v>
      </c>
      <c r="Q50" s="140"/>
      <c r="R50" s="105"/>
      <c r="S50" s="105"/>
    </row>
    <row r="51" spans="2:20" ht="45.75" customHeight="1" x14ac:dyDescent="0.3">
      <c r="B51" s="350" t="s">
        <v>1287</v>
      </c>
      <c r="C51" s="351"/>
      <c r="D51" s="233" t="s">
        <v>60</v>
      </c>
      <c r="E51" s="189">
        <v>103331</v>
      </c>
      <c r="F51" s="107" t="s">
        <v>1288</v>
      </c>
      <c r="G51" s="235">
        <v>23.49</v>
      </c>
      <c r="H51" s="189" t="s">
        <v>103</v>
      </c>
      <c r="I51" s="234">
        <v>92.75</v>
      </c>
      <c r="J51" s="73">
        <v>54.13</v>
      </c>
      <c r="K51" s="65">
        <v>38.619999999999997</v>
      </c>
      <c r="L51" s="181">
        <v>0.22689999999999999</v>
      </c>
      <c r="M51" s="73">
        <v>113.79497499999999</v>
      </c>
      <c r="N51" s="232">
        <v>1560.0201585299999</v>
      </c>
      <c r="O51" s="232">
        <v>1113.0238042199999</v>
      </c>
      <c r="P51" s="30">
        <v>2673.04396275</v>
      </c>
      <c r="Q51" s="140"/>
      <c r="R51" s="105"/>
      <c r="S51" s="105"/>
    </row>
    <row r="52" spans="2:20" ht="43.5" customHeight="1" x14ac:dyDescent="0.3">
      <c r="B52" s="350" t="s">
        <v>1289</v>
      </c>
      <c r="C52" s="351"/>
      <c r="D52" s="96" t="s">
        <v>60</v>
      </c>
      <c r="E52" s="5">
        <v>87879</v>
      </c>
      <c r="F52" s="36" t="s">
        <v>741</v>
      </c>
      <c r="G52" s="146">
        <v>88.92</v>
      </c>
      <c r="H52" s="189" t="s">
        <v>103</v>
      </c>
      <c r="I52" s="234">
        <v>4.71</v>
      </c>
      <c r="J52" s="65">
        <v>2.4500000000000002</v>
      </c>
      <c r="K52" s="73">
        <v>2.2599999999999998</v>
      </c>
      <c r="L52" s="181">
        <v>0.22689999999999999</v>
      </c>
      <c r="M52" s="73">
        <v>5.7786989999999996</v>
      </c>
      <c r="N52" s="232">
        <v>267.28507260000003</v>
      </c>
      <c r="O52" s="232">
        <v>246.55684247999997</v>
      </c>
      <c r="P52" s="30">
        <v>513.84191508000004</v>
      </c>
      <c r="Q52" s="140"/>
      <c r="R52" s="105"/>
      <c r="S52" s="105"/>
    </row>
    <row r="53" spans="2:20" ht="36" customHeight="1" x14ac:dyDescent="0.3">
      <c r="B53" s="350" t="s">
        <v>1290</v>
      </c>
      <c r="C53" s="351"/>
      <c r="D53" s="96" t="s">
        <v>60</v>
      </c>
      <c r="E53" s="5">
        <v>87825</v>
      </c>
      <c r="F53" s="36" t="s">
        <v>742</v>
      </c>
      <c r="G53" s="146">
        <v>88.92</v>
      </c>
      <c r="H53" s="189" t="s">
        <v>103</v>
      </c>
      <c r="I53" s="234">
        <v>78.19</v>
      </c>
      <c r="J53" s="65">
        <v>46.57</v>
      </c>
      <c r="K53" s="73">
        <v>31.62</v>
      </c>
      <c r="L53" s="181">
        <v>0.22689999999999999</v>
      </c>
      <c r="M53" s="73">
        <v>95.931310999999994</v>
      </c>
      <c r="N53" s="232">
        <v>5080.5982983599997</v>
      </c>
      <c r="O53" s="232">
        <v>3449.6138757600002</v>
      </c>
      <c r="P53" s="30">
        <v>8530.212174119999</v>
      </c>
      <c r="Q53" s="140"/>
      <c r="R53" s="105"/>
      <c r="S53" s="105"/>
    </row>
    <row r="54" spans="2:20" ht="30.75" customHeight="1" x14ac:dyDescent="0.3">
      <c r="B54" s="350" t="s">
        <v>1291</v>
      </c>
      <c r="C54" s="351"/>
      <c r="D54" s="111" t="s">
        <v>60</v>
      </c>
      <c r="E54" s="5">
        <v>88489</v>
      </c>
      <c r="F54" s="111" t="s">
        <v>1292</v>
      </c>
      <c r="G54" s="236">
        <v>88.92</v>
      </c>
      <c r="H54" s="5" t="s">
        <v>103</v>
      </c>
      <c r="I54" s="234">
        <v>13.25</v>
      </c>
      <c r="J54" s="65">
        <v>4.95</v>
      </c>
      <c r="K54" s="65">
        <v>8.3000000000000007</v>
      </c>
      <c r="L54" s="181">
        <v>0.22689999999999999</v>
      </c>
      <c r="M54" s="73">
        <v>16.256425</v>
      </c>
      <c r="N54" s="232">
        <v>540.02494260000003</v>
      </c>
      <c r="O54" s="232">
        <v>905.49636840000005</v>
      </c>
      <c r="P54" s="30">
        <v>1445.521311</v>
      </c>
      <c r="Q54" s="140"/>
      <c r="R54" s="105"/>
      <c r="S54" s="105"/>
    </row>
    <row r="55" spans="2:20" ht="30.75" customHeight="1" x14ac:dyDescent="0.3">
      <c r="B55" s="334"/>
      <c r="C55" s="335"/>
      <c r="D55" s="390"/>
      <c r="E55" s="390"/>
      <c r="F55" s="390"/>
      <c r="G55" s="335"/>
      <c r="H55" s="335"/>
      <c r="I55" s="335"/>
      <c r="J55" s="335"/>
      <c r="K55" s="335"/>
      <c r="L55" s="335"/>
      <c r="M55" s="335"/>
      <c r="N55" s="335"/>
      <c r="O55" s="335"/>
      <c r="P55" s="357"/>
      <c r="Q55" s="140"/>
      <c r="R55" s="219"/>
      <c r="S55" s="219"/>
      <c r="T55" s="219"/>
    </row>
    <row r="56" spans="2:20" ht="30.75" customHeight="1" thickBot="1" x14ac:dyDescent="0.35">
      <c r="B56" s="354" t="s">
        <v>29</v>
      </c>
      <c r="C56" s="355"/>
      <c r="D56" s="355"/>
      <c r="E56" s="355"/>
      <c r="F56" s="355"/>
      <c r="G56" s="355"/>
      <c r="H56" s="355"/>
      <c r="I56" s="355"/>
      <c r="J56" s="355"/>
      <c r="K56" s="355"/>
      <c r="L56" s="355"/>
      <c r="M56" s="356"/>
      <c r="N56" s="43"/>
      <c r="O56" s="44"/>
      <c r="P56" s="155">
        <v>128419.09396047499</v>
      </c>
      <c r="Q56" s="140"/>
      <c r="R56" s="218"/>
    </row>
    <row r="57" spans="2:20" ht="14.4" x14ac:dyDescent="0.3"/>
    <row r="58" spans="2:20" ht="14.4" x14ac:dyDescent="0.3"/>
    <row r="59" spans="2:20" ht="14.4" x14ac:dyDescent="0.3">
      <c r="P59" s="105"/>
    </row>
    <row r="60" spans="2:20" ht="13.5" customHeight="1" x14ac:dyDescent="0.3"/>
  </sheetData>
  <mergeCells count="44">
    <mergeCell ref="B55:P55"/>
    <mergeCell ref="B56:M56"/>
    <mergeCell ref="B49:C49"/>
    <mergeCell ref="B50:C50"/>
    <mergeCell ref="B51:C51"/>
    <mergeCell ref="B52:C52"/>
    <mergeCell ref="B53:C53"/>
    <mergeCell ref="B54:C54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3:P3"/>
    <mergeCell ref="E9:F9"/>
    <mergeCell ref="N15:P15"/>
    <mergeCell ref="B17:C17"/>
    <mergeCell ref="N17:P17"/>
    <mergeCell ref="B18:C18"/>
    <mergeCell ref="C19:O19"/>
    <mergeCell ref="B20:C20"/>
    <mergeCell ref="B21:C21"/>
    <mergeCell ref="B22:C22"/>
    <mergeCell ref="B23:C23"/>
  </mergeCells>
  <pageMargins left="0.7" right="0.7" top="0.75" bottom="0.75" header="0.3" footer="0.3"/>
  <pageSetup paperSize="9" scale="2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@ RESUMO</vt:lpstr>
      <vt:lpstr>1. ADM. GERAL</vt:lpstr>
      <vt:lpstr>2. SENAC</vt:lpstr>
      <vt:lpstr>3. SESC</vt:lpstr>
      <vt:lpstr>4. SUBESTAÇÃO</vt:lpstr>
      <vt:lpstr>'3. SESC'!Area_de_impressao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2023-08-17T18:37:37Z</dcterms:modified>
  <cp:category/>
  <cp:contentStatus/>
</cp:coreProperties>
</file>