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LICITAÇÕES\Licitações 2018\CONCORRÊNCIA\CC_02_2018_BRISES_UEPT_CASCAVEL\"/>
    </mc:Choice>
  </mc:AlternateContent>
  <bookViews>
    <workbookView xWindow="0" yWindow="0" windowWidth="11916" windowHeight="6900" tabRatio="710"/>
  </bookViews>
  <sheets>
    <sheet name="PLANILHA ORÇAMENTÁRIA" sheetId="8" r:id="rId1"/>
    <sheet name="CRONOGRAMA" sheetId="9" r:id="rId2"/>
    <sheet name="BDI 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i" localSheetId="2">#REF!</definedName>
    <definedName name="\i">#REF!</definedName>
    <definedName name="\j">#REF!</definedName>
    <definedName name="\l">#REF!</definedName>
    <definedName name="\PEM">#REF!</definedName>
    <definedName name="\s">#REF!</definedName>
    <definedName name="\t">#REF!</definedName>
    <definedName name="__A1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L1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[1]Regula!$J$36</definedName>
    <definedName name="__svi2">#REF!</definedName>
    <definedName name="__TT102">'[2]Relatório-1ª med.'!#REF!</definedName>
    <definedName name="__TT107">'[2]Relatório-1ª med.'!#REF!</definedName>
    <definedName name="__TT121">'[2]Relatório-1ª med.'!#REF!</definedName>
    <definedName name="__TT123">'[2]Relatório-1ª med.'!#REF!</definedName>
    <definedName name="__TT19">'[2]Relatório-1ª med.'!#REF!</definedName>
    <definedName name="__TT20">'[2]Relatório-1ª med.'!#REF!</definedName>
    <definedName name="__TT21">'[2]Relatório-1ª med.'!#REF!</definedName>
    <definedName name="__TT22">'[2]Relatório-1ª med.'!#REF!</definedName>
    <definedName name="__TT26">'[2]Relatório-1ª med.'!#REF!</definedName>
    <definedName name="__TT27">'[2]Relatório-1ª med.'!#REF!</definedName>
    <definedName name="__TT28">'[2]Relatório-1ª med.'!#REF!</definedName>
    <definedName name="__TT30">'[2]Relatório-1ª med.'!#REF!</definedName>
    <definedName name="__TT31">'[2]Relatório-1ª med.'!#REF!</definedName>
    <definedName name="__TT32">'[2]Relatório-1ª med.'!#REF!</definedName>
    <definedName name="__TT33">'[2]Relatório-1ª med.'!#REF!</definedName>
    <definedName name="__TT34">'[2]Relatório-1ª med.'!#REF!</definedName>
    <definedName name="__TT36">'[2]Relatório-1ª med.'!#REF!</definedName>
    <definedName name="__TT37">'[2]Relatório-1ª med.'!#REF!</definedName>
    <definedName name="__TT38">'[2]Relatório-1ª med.'!#REF!</definedName>
    <definedName name="__TT39">'[2]Relatório-1ª med.'!#REF!</definedName>
    <definedName name="__TT40">'[2]Relatório-1ª med.'!#REF!</definedName>
    <definedName name="__TT5">'[2]Relatório-1ª med.'!#REF!</definedName>
    <definedName name="__TT52">'[2]Relatório-1ª med.'!#REF!</definedName>
    <definedName name="__TT53">'[2]Relatório-1ª med.'!#REF!</definedName>
    <definedName name="__TT54">'[2]Relatório-1ª med.'!#REF!</definedName>
    <definedName name="__TT55">'[2]Relatório-1ª med.'!#REF!</definedName>
    <definedName name="__TT6">'[2]Relatório-1ª med.'!#REF!</definedName>
    <definedName name="__TT60">'[2]Relatório-1ª med.'!#REF!</definedName>
    <definedName name="__TT61">'[2]Relatório-1ª med.'!#REF!</definedName>
    <definedName name="__TT69">'[2]Relatório-1ª med.'!#REF!</definedName>
    <definedName name="__TT7">'[2]Relatório-1ª med.'!#REF!</definedName>
    <definedName name="__TT70">'[2]Relatório-1ª med.'!#REF!</definedName>
    <definedName name="__TT71">'[2]Relatório-1ª med.'!#REF!</definedName>
    <definedName name="__TT74">'[2]Relatório-1ª med.'!#REF!</definedName>
    <definedName name="__TT75">'[2]Relatório-1ª med.'!#REF!</definedName>
    <definedName name="__TT76">'[2]Relatório-1ª med.'!#REF!</definedName>
    <definedName name="__TT77">'[2]Relatório-1ª med.'!#REF!</definedName>
    <definedName name="__TT78">'[2]Relatório-1ª med.'!#REF!</definedName>
    <definedName name="__TT79">'[2]Relatório-1ª med.'!#REF!</definedName>
    <definedName name="__TT94">'[2]Relatório-1ª med.'!#REF!</definedName>
    <definedName name="__TT95">'[2]Relatório-1ª med.'!#REF!</definedName>
    <definedName name="__TT97">'[2]Relatório-1ª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_xlnm.Print_Area_1">#REF!</definedName>
    <definedName name="__xlnm.Print_Area_2">#REF!</definedName>
    <definedName name="__xlnm.Print_Area_3">#REF!</definedName>
    <definedName name="__xlnm.Print_Area_3_1">#REF!</definedName>
    <definedName name="__xlnm.Print_Titles_1">#REF!</definedName>
    <definedName name="__xlnm.Print_Titles_2">#REF!</definedName>
    <definedName name="__xlnm.Print_Titles_3">#REF!</definedName>
    <definedName name="_01_09_96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FilterDatabase" localSheetId="1" hidden="1">CRONOGRAMA!#REF!</definedName>
    <definedName name="_xlnm._FilterDatabase" localSheetId="0" hidden="1">'PLANILHA ORÇAMENTÁRIA'!$B$11:$M$55</definedName>
    <definedName name="_GLB2">#REF!</definedName>
    <definedName name="_i3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L1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[1]Regula!$J$36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svi2">#REF!</definedName>
    <definedName name="_Toc181660849_1">"$'S D A I '.$#REF!$#REF!"</definedName>
    <definedName name="_tt1">"$#REF!.$A$1:$B$3278"</definedName>
    <definedName name="_TT102">'[2]Relatório-1ª med.'!#REF!</definedName>
    <definedName name="_TT107">'[2]Relatório-1ª med.'!#REF!</definedName>
    <definedName name="_TT121">'[2]Relatório-1ª med.'!#REF!</definedName>
    <definedName name="_TT123">'[2]Relatório-1ª med.'!#REF!</definedName>
    <definedName name="_TT19">'[2]Relatório-1ª med.'!#REF!</definedName>
    <definedName name="_TT20">'[2]Relatório-1ª med.'!#REF!</definedName>
    <definedName name="_TT21">'[2]Relatório-1ª med.'!#REF!</definedName>
    <definedName name="_TT22">'[2]Relatório-1ª med.'!#REF!</definedName>
    <definedName name="_TT26">'[2]Relatório-1ª med.'!#REF!</definedName>
    <definedName name="_TT27">'[2]Relatório-1ª med.'!#REF!</definedName>
    <definedName name="_TT28">'[2]Relatório-1ª med.'!#REF!</definedName>
    <definedName name="_TT30">'[2]Relatório-1ª med.'!#REF!</definedName>
    <definedName name="_TT31">'[2]Relatório-1ª med.'!#REF!</definedName>
    <definedName name="_TT32">'[2]Relatório-1ª med.'!#REF!</definedName>
    <definedName name="_TT33">'[2]Relatório-1ª med.'!#REF!</definedName>
    <definedName name="_TT34">'[2]Relatório-1ª med.'!#REF!</definedName>
    <definedName name="_TT36">'[2]Relatório-1ª med.'!#REF!</definedName>
    <definedName name="_TT37">'[2]Relatório-1ª med.'!#REF!</definedName>
    <definedName name="_TT38">'[2]Relatório-1ª med.'!#REF!</definedName>
    <definedName name="_TT39">'[2]Relatório-1ª med.'!#REF!</definedName>
    <definedName name="_TT40">'[2]Relatório-1ª med.'!#REF!</definedName>
    <definedName name="_TT5">'[2]Relatório-1ª med.'!#REF!</definedName>
    <definedName name="_TT52">'[2]Relatório-1ª med.'!#REF!</definedName>
    <definedName name="_TT53">'[2]Relatório-1ª med.'!#REF!</definedName>
    <definedName name="_TT54">'[2]Relatório-1ª med.'!#REF!</definedName>
    <definedName name="_TT55">'[2]Relatório-1ª med.'!#REF!</definedName>
    <definedName name="_TT6">'[2]Relatório-1ª med.'!#REF!</definedName>
    <definedName name="_TT60">'[2]Relatório-1ª med.'!#REF!</definedName>
    <definedName name="_TT61">'[2]Relatório-1ª med.'!#REF!</definedName>
    <definedName name="_TT69">'[2]Relatório-1ª med.'!#REF!</definedName>
    <definedName name="_TT7">'[2]Relatório-1ª med.'!#REF!</definedName>
    <definedName name="_TT70">'[2]Relatório-1ª med.'!#REF!</definedName>
    <definedName name="_TT71">'[2]Relatório-1ª med.'!#REF!</definedName>
    <definedName name="_TT74">'[2]Relatório-1ª med.'!#REF!</definedName>
    <definedName name="_TT75">'[2]Relatório-1ª med.'!#REF!</definedName>
    <definedName name="_TT76">'[2]Relatório-1ª med.'!#REF!</definedName>
    <definedName name="_TT77">'[2]Relatório-1ª med.'!#REF!</definedName>
    <definedName name="_TT78">'[2]Relatório-1ª med.'!#REF!</definedName>
    <definedName name="_TT79">'[2]Relatório-1ª med.'!#REF!</definedName>
    <definedName name="_TT94">'[2]Relatório-1ª med.'!#REF!</definedName>
    <definedName name="_TT95">'[2]Relatório-1ª med.'!#REF!</definedName>
    <definedName name="_TT97">'[2]Relatório-1ª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A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ALTA">'[3]PRO-08'!#REF!</definedName>
    <definedName name="amarela">#REF!</definedName>
    <definedName name="andre">#REF!</definedName>
    <definedName name="anexo">#N/A</definedName>
    <definedName name="ANTIGA">#REF!</definedName>
    <definedName name="area_base">[1]Base!$U$40</definedName>
    <definedName name="_xlnm.Print_Area" localSheetId="2">'BDI '!$B$2:$G$36</definedName>
    <definedName name="_xlnm.Print_Area" localSheetId="1">CRONOGRAMA!$A$1:$E$26</definedName>
    <definedName name="_xlnm.Print_Area" localSheetId="0">'PLANILHA ORÇAMENTÁRIA'!$B$2:$M$234</definedName>
    <definedName name="_xlnm.Print_Area">#REF!</definedName>
    <definedName name="Área_impressão_IM">#REF!</definedName>
    <definedName name="AUDITORIO">#REF!</definedName>
    <definedName name="aux">#REF!</definedName>
    <definedName name="auxiliar">#REF!</definedName>
    <definedName name="azul">#REF!</definedName>
    <definedName name="AZULSINAL">#REF!</definedName>
    <definedName name="B">#REF!</definedName>
    <definedName name="_xlnm.Database">#REF!</definedName>
    <definedName name="BBB">#REF!</definedName>
    <definedName name="BD">#REF!</definedName>
    <definedName name="bdi">#REF!</definedName>
    <definedName name="BDI.">#REF!</definedName>
    <definedName name="BDI_LIC">#REF!</definedName>
    <definedName name="BDIcascavel">#REF!</definedName>
    <definedName name="BG">#REF!</definedName>
    <definedName name="BGU">#REF!</definedName>
    <definedName name="Bomba_putzmeister">#REF!</definedName>
    <definedName name="cab_cortes">#REF!</definedName>
    <definedName name="cab_dmt">#REF!</definedName>
    <definedName name="cab_limpeza">#REF!</definedName>
    <definedName name="cabmeio">#REF!</definedName>
    <definedName name="calcinsumos">[4]Pontes!#REF!</definedName>
    <definedName name="calcpunit">[5]Pontes!#REF!</definedName>
    <definedName name="calinsumos">[4]Pontes!#REF!</definedName>
    <definedName name="calpunit">[5]Pontes!#REF!</definedName>
    <definedName name="CBU">#REF!</definedName>
    <definedName name="CBUII">#REF!</definedName>
    <definedName name="CBUQB">#REF!</definedName>
    <definedName name="CBUQc">#REF!</definedName>
    <definedName name="cfs">#REF!</definedName>
    <definedName name="CINSMG">[6]Pontes!#REF!</definedName>
    <definedName name="cinsumg">[7]Pontes!#REF!</definedName>
    <definedName name="Código">#REF!</definedName>
    <definedName name="Código.">#REF!</definedName>
    <definedName name="Consumodemateriais" localSheetId="2">Plan1</definedName>
    <definedName name="Consumodemateriais">Plan1</definedName>
    <definedName name="corte" localSheetId="2">#REF!</definedName>
    <definedName name="corte">#REF!</definedName>
    <definedName name="crono">#REF!</definedName>
    <definedName name="CRONO_ADD">#REF!</definedName>
    <definedName name="CRONO_RES">#REF!</definedName>
    <definedName name="d" localSheetId="2">#REF!</definedName>
    <definedName name="d">#REF!</definedName>
    <definedName name="dadinho" localSheetId="2">#REF!</definedName>
    <definedName name="dadinho">#REF!</definedName>
    <definedName name="DADOS">#REF!</definedName>
    <definedName name="data">#REF!</definedName>
    <definedName name="Data_Final">#REF!</definedName>
    <definedName name="Data_Início">#REF!</definedName>
    <definedName name="densidade_cap">#REF!</definedName>
    <definedName name="DES">#REF!</definedName>
    <definedName name="DGA">'[3]PRO-08'!#REF!</definedName>
    <definedName name="DJ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DXBDFG">"$#REF!.$A$1:$B$2408"</definedName>
    <definedName name="ECJ">#REF!</definedName>
    <definedName name="eeee">#REF!</definedName>
    <definedName name="EJ">#REF!</definedName>
    <definedName name="Empolamento">#REF!</definedName>
    <definedName name="EPVT">#REF!</definedName>
    <definedName name="EQPTO">#REF!</definedName>
    <definedName name="erer">#N/A</definedName>
    <definedName name="est">#REF!</definedName>
    <definedName name="EXA">'[3]PRO-08'!#REF!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"$#REF!.$A$1:$B$3278"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Extenso">#N/A</definedName>
    <definedName name="fc1a">'[3]PRO-08'!#REF!</definedName>
    <definedName name="FC2A">'[3]PRO-08'!#REF!</definedName>
    <definedName name="FC3A">'[3]PRO-08'!#REF!</definedName>
    <definedName name="fer">[8]comp1!#REF!</definedName>
    <definedName name="FINAL">#REF!</definedName>
    <definedName name="g">#REF!</definedName>
    <definedName name="gg">#REF!</definedName>
    <definedName name="grt">#REF!</definedName>
    <definedName name="h">#REF!</definedName>
    <definedName name="hi">#REF!</definedName>
    <definedName name="hutyuyu">#REF!</definedName>
    <definedName name="IM">#REF!</definedName>
    <definedName name="inf">'[9]Orçamento Global'!$D$38</definedName>
    <definedName name="ini">'[10] '!#REF!</definedName>
    <definedName name="insumos">#REF!</definedName>
    <definedName name="ITEM">#REF!</definedName>
    <definedName name="item1">[11]Plan1!$J$13</definedName>
    <definedName name="item3">[11]Plan1!$J$30</definedName>
    <definedName name="item4">[11]Plan1!$J$39</definedName>
    <definedName name="JOAO">#REF!</definedName>
    <definedName name="k">#REF!</definedName>
    <definedName name="koae">#REF!</definedName>
    <definedName name="kpavi">#REF!</definedName>
    <definedName name="kterra">#REF!</definedName>
    <definedName name="LEIS">#REF!</definedName>
    <definedName name="LILASDRENA">#REF!</definedName>
    <definedName name="MACROS">#REF!</definedName>
    <definedName name="mao_de_obra">#REF!</definedName>
    <definedName name="MAT">#REF!</definedName>
    <definedName name="matriz">'[10] '!#REF!</definedName>
    <definedName name="Medição">#REF!</definedName>
    <definedName name="MEIO_FIO">#REF!</definedName>
    <definedName name="MINUS">#REF!</definedName>
    <definedName name="MO">#REF!</definedName>
    <definedName name="mo_base">[1]Base!$U$39</definedName>
    <definedName name="mo_sub_base">'[1]Sub-base'!$U$36</definedName>
    <definedName name="mobra">[8]comp1!#REF!</definedName>
    <definedName name="módulo1.Extenso">#N/A</definedName>
    <definedName name="MOE">#REF!</definedName>
    <definedName name="MOH">#REF!</definedName>
    <definedName name="NTEI">'[3]PRO-08'!#REF!</definedName>
    <definedName name="num_linhas">#REF!</definedName>
    <definedName name="o">#REF!</definedName>
    <definedName name="oac">#REF!</definedName>
    <definedName name="oae" localSheetId="2">#REF!</definedName>
    <definedName name="oae">#REF!</definedName>
    <definedName name="OBRA">#REF!</definedName>
    <definedName name="ocom" localSheetId="2">#REF!</definedName>
    <definedName name="ocom">#REF!</definedName>
    <definedName name="OLE_LINK1" localSheetId="0">'PLANILHA ORÇAMENTÁRIA'!#REF!</definedName>
    <definedName name="OLE_LINK4_1">"$'S D A I '.$#REF!$#REF!"</definedName>
    <definedName name="OPA">'[3]PRO-08'!#REF!</definedName>
    <definedName name="PassaExtenso">[12]!PassaExtenso</definedName>
    <definedName name="pavi">#REF!</definedName>
    <definedName name="PEM">#REF!</definedName>
    <definedName name="pesquisa" localSheetId="2">#REF!</definedName>
    <definedName name="pesquisa">#REF!</definedName>
    <definedName name="pin">#REF!</definedName>
    <definedName name="pint">#REF!</definedName>
    <definedName name="PL">#REF!</definedName>
    <definedName name="PL_ABC">#REF!</definedName>
    <definedName name="PL_DNER_BARREIRO">#REF!</definedName>
    <definedName name="PL_PB_BARREIRO">#REF!</definedName>
    <definedName name="Plan1">"$#REF!.$A$1:$B$2408"</definedName>
    <definedName name="plan275">#REF!</definedName>
    <definedName name="planilha">#REF!</definedName>
    <definedName name="plano">#REF!</definedName>
    <definedName name="pldner">#REF!</definedName>
    <definedName name="plpb">#REF!</definedName>
    <definedName name="PLUS">#REF!</definedName>
    <definedName name="po">#REF!</definedName>
    <definedName name="ppt_pistas_e_patios">#REF!</definedName>
    <definedName name="Print_Area" localSheetId="1">CRONOGRAMA!$A$1:$E$26</definedName>
    <definedName name="Print_Titles" localSheetId="1">CRONOGRAMA!$1:$7</definedName>
    <definedName name="qq" localSheetId="2">[4]Pontes!#REF!</definedName>
    <definedName name="qq">[4]Pontes!#REF!</definedName>
    <definedName name="QQ_2">#N/A</definedName>
    <definedName name="qualquer" localSheetId="2">[4]Pontes!#REF!</definedName>
    <definedName name="qualquer">[4]Pontes!#REF!</definedName>
    <definedName name="QUANT_acumu" localSheetId="2">#REF!</definedName>
    <definedName name="QUANT_acumu">#REF!</definedName>
    <definedName name="RBV">[13]Teor!$C$3:$C$7</definedName>
    <definedName name="rea">#REF!</definedName>
    <definedName name="REF">'[10] '!$F$464:$F$489</definedName>
    <definedName name="REG">#REF!</definedName>
    <definedName name="REGULA">[1]Regula!$M$36</definedName>
    <definedName name="rere">#REF!</definedName>
    <definedName name="resumo">#REF!</definedName>
    <definedName name="RMA">'[3]PRO-08'!#REF!</definedName>
    <definedName name="RODAPÉ">[10]Relatório!#REF!</definedName>
    <definedName name="RS">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bg">#REF!</definedName>
    <definedName name="SBTC">#REF!</definedName>
    <definedName name="SOMA_TOTAL">'[14]PLANILHA MEDIÇÃO COMPLETA'!$N$1160</definedName>
    <definedName name="ss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abelão">#REF!</definedName>
    <definedName name="tabelão1">#REF!</definedName>
    <definedName name="tabelão2">#REF!</definedName>
    <definedName name="taxa_cap">#REF!</definedName>
    <definedName name="Teor">[13]Teor!$A$3:$A$7</definedName>
    <definedName name="terra">#REF!</definedName>
    <definedName name="TESTE">#REF!</definedName>
    <definedName name="TOTA">#REF!</definedName>
    <definedName name="total">#REF!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TPM">#REF!</definedName>
    <definedName name="tst">[4]Pontes!#REF!</definedName>
    <definedName name="TTTTTTTTTT">#REF!</definedName>
    <definedName name="Vazios">[13]Teor!$B$3:$B$7</definedName>
    <definedName name="verde">#REF!</definedName>
    <definedName name="verdepav">#REF!</definedName>
    <definedName name="WEWRWR">#N/A</definedName>
    <definedName name="ww">#REF!</definedName>
    <definedName name="WWW" localSheetId="2">Plan1</definedName>
    <definedName name="WWW">Plan1</definedName>
    <definedName name="x" localSheetId="2">[13]Equipamentos!#REF!</definedName>
    <definedName name="x">[13]Equipamentos!#REF!</definedName>
    <definedName name="XXX">#N/A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62913"/>
</workbook>
</file>

<file path=xl/calcChain.xml><?xml version="1.0" encoding="utf-8"?>
<calcChain xmlns="http://schemas.openxmlformats.org/spreadsheetml/2006/main">
  <c r="E20" i="9" l="1"/>
  <c r="E10" i="9"/>
  <c r="C25" i="15"/>
  <c r="E18" i="9" l="1"/>
  <c r="E16" i="9"/>
  <c r="E14" i="9"/>
  <c r="B20" i="9" l="1"/>
  <c r="B10" i="9"/>
  <c r="C26" i="15" l="1"/>
  <c r="D6" i="9" l="1"/>
  <c r="D15" i="9" l="1"/>
  <c r="E12" i="9" l="1"/>
  <c r="G2" i="8" l="1"/>
  <c r="C23" i="9" l="1"/>
  <c r="C24" i="9" s="1"/>
  <c r="D23" i="9"/>
  <c r="E23" i="9"/>
  <c r="D24" i="9" l="1"/>
</calcChain>
</file>

<file path=xl/sharedStrings.xml><?xml version="1.0" encoding="utf-8"?>
<sst xmlns="http://schemas.openxmlformats.org/spreadsheetml/2006/main" count="208" uniqueCount="173">
  <si>
    <t>ITEM</t>
  </si>
  <si>
    <t>DESCRIÇÃO</t>
  </si>
  <si>
    <t>1.1</t>
  </si>
  <si>
    <t>ADMINISTRACAO DE OBRA</t>
  </si>
  <si>
    <t>1.1.1</t>
  </si>
  <si>
    <t>1.1.2</t>
  </si>
  <si>
    <t>1.2</t>
  </si>
  <si>
    <t>CANTEIRO, INSTALAÇÕES E LIGAÇÕES</t>
  </si>
  <si>
    <t>74209/001</t>
  </si>
  <si>
    <t>m</t>
  </si>
  <si>
    <t>2.2</t>
  </si>
  <si>
    <t>3.1</t>
  </si>
  <si>
    <t>UNID</t>
  </si>
  <si>
    <t>QUANT.</t>
  </si>
  <si>
    <t>1.2.1</t>
  </si>
  <si>
    <t>1.2.2</t>
  </si>
  <si>
    <t>1.2.3</t>
  </si>
  <si>
    <t>2.2.1</t>
  </si>
  <si>
    <t xml:space="preserve">MATERIAL UNIT. SEM BDI (R$) </t>
  </si>
  <si>
    <t>PREÇO UNITÁRIO SEM BDI (R$)</t>
  </si>
  <si>
    <t>FONTE</t>
  </si>
  <si>
    <t>M. O. UNIT. SEM BDI (R$)</t>
  </si>
  <si>
    <t xml:space="preserve">BDI: </t>
  </si>
  <si>
    <t>SUBTOTAL</t>
  </si>
  <si>
    <t>TOTAL</t>
  </si>
  <si>
    <t xml:space="preserve">CRONOGRAMA FÍSICO FINANCEIRO                                     </t>
  </si>
  <si>
    <t>RESUMO</t>
  </si>
  <si>
    <t>h</t>
  </si>
  <si>
    <t>mês</t>
  </si>
  <si>
    <t>2.1</t>
  </si>
  <si>
    <t>2.3</t>
  </si>
  <si>
    <t>2.3.1</t>
  </si>
  <si>
    <t>PLANILHA ORÇAMENTÁRIA DE EXECUÇÃO DE SERVIÇOS DE OBRAS CIVIS</t>
  </si>
  <si>
    <t>30 DIAS</t>
  </si>
  <si>
    <t>60 DIAS</t>
  </si>
  <si>
    <t>MERCADO</t>
  </si>
  <si>
    <t>kg</t>
  </si>
  <si>
    <t>3.2</t>
  </si>
  <si>
    <t>SERVIÇOS TÉCNICOS, INICIAIS E ADMINISTRAÇÃO</t>
  </si>
  <si>
    <t>1.2.4</t>
  </si>
  <si>
    <t>m²</t>
  </si>
  <si>
    <t>2.1.1</t>
  </si>
  <si>
    <t>m³</t>
  </si>
  <si>
    <t>OBSERVAÇÕES</t>
  </si>
  <si>
    <t>1) AS COMPOSIÇÕES DE CUSTOS APRESENTADAS NESTA PLANILHA ORÇAMENTÁRIA ENGLOBAM EM SEU VALOR TODA A MÃO-DE-OBRA, MATERIAIS, FERRAMENTAS, EQUIPAMENTOS E DEMAIS ITENS NECESSÁRIOS À SUA PERFEITA E COMPLETA EXECUÇÃO.</t>
  </si>
  <si>
    <t>3) A PRESENTE PLANILHA DEVE SER ANALISADA EM CONJUNTO A PLANILHA DE ENCARGOS, COM O CRONOGRAMA FíSICO-FINANCEIRO  E COM OS RESPECTIVOS PROJETOS.</t>
  </si>
  <si>
    <t>TOTAL (MAT+MO) SEM BDI (R$)</t>
  </si>
  <si>
    <t>TOTAL (MAT+MO) COM BDI (R$)</t>
  </si>
  <si>
    <t>Tapume de chapa de madeira compensada, e = 6 mm, com pintura a cal e reaproveitamento de 2x</t>
  </si>
  <si>
    <t>74220/001</t>
  </si>
  <si>
    <t>b) 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</si>
  <si>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Observações:</t>
  </si>
  <si>
    <t>BDI = BENEFÍCIO E DESPESAS INDIRETAS</t>
  </si>
  <si>
    <r>
      <t>ISS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= variável de acordo com o município</t>
    </r>
  </si>
  <si>
    <t>COFINS = 3%</t>
  </si>
  <si>
    <t>PIS = 0,65%</t>
  </si>
  <si>
    <t>L = LUCRO OPERACIONAL</t>
  </si>
  <si>
    <t>TAXA (%)</t>
  </si>
  <si>
    <t>BONIFICAÇÃO</t>
  </si>
  <si>
    <t>DF = DESPESA FINANCEIRA</t>
  </si>
  <si>
    <t>R = RISCO</t>
  </si>
  <si>
    <t>G = GARANTIA EXECUÇÃO CONTRATO</t>
  </si>
  <si>
    <t>S = SEGUROS</t>
  </si>
  <si>
    <t>DIS = DISPESAS INDIRETAS (ADMINISTRAÇÃO CENTRAL)</t>
  </si>
  <si>
    <t>DESPESAS INDIRETAS DA MATRIZ</t>
  </si>
  <si>
    <t>CÁLCULO DO BDI</t>
  </si>
  <si>
    <t>BRISE E ESTRUTURA METÁLICA</t>
  </si>
  <si>
    <t>FUNDAÇÃO - ESTRUTURA METÁLICA</t>
  </si>
  <si>
    <t>2.1.2</t>
  </si>
  <si>
    <t>2.1.3</t>
  </si>
  <si>
    <t>BLOCOS DE FUNDAÇÃO - ESTRUTURA METÁLICA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</si>
  <si>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</si>
  <si>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</si>
  <si>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</si>
  <si>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</si>
  <si>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</si>
  <si>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</si>
  <si>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</si>
  <si>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</si>
  <si>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2.4</t>
  </si>
  <si>
    <t>PINTURA - ESTRUTURA METÁLICA</t>
  </si>
  <si>
    <t>2.4.1</t>
  </si>
  <si>
    <t>90877</t>
  </si>
  <si>
    <t>95577</t>
  </si>
  <si>
    <t>95583</t>
  </si>
  <si>
    <t>93358</t>
  </si>
  <si>
    <t>94105</t>
  </si>
  <si>
    <t>92916</t>
  </si>
  <si>
    <t>92917</t>
  </si>
  <si>
    <t>92919</t>
  </si>
  <si>
    <t>92915</t>
  </si>
  <si>
    <t>94965</t>
  </si>
  <si>
    <t>04334/ORSE</t>
  </si>
  <si>
    <t>Escavação manual de valas. Af_03/2016</t>
  </si>
  <si>
    <t>Lastro de vala com preparo de fundo, largura menor que 1,5 m, com camada de brita, lançamento manual, em local com nível alto de interferência. Af_06/2016</t>
  </si>
  <si>
    <t>Armação de estruturas de concreto armado, exceto vigas, pilares, lajes e fundações (de edifícios de múltiplos pavimentos, edificação térrea ou sobrado), utilizando aço ca-50 de 6.3 mm - montagem. Af_12/2015</t>
  </si>
  <si>
    <t>Armação de estruturas de concreto armado, exceto vigas, pilares, lajes e fundações (de edifícios de múltiplos pavimentos, edificação térrea ou sobrado), utilizando aço ca-50 de 8 mm - montagem. Af_12/2016</t>
  </si>
  <si>
    <t>Armação de estruturas de concreto armado, exceto vigas, pilares, lajes e fundações (de edifícios de múltiplos pavimentos, edificação térrea ou sobrado), utilizando aço ca-50 de 10 mm - montagem. Af_12/2017</t>
  </si>
  <si>
    <t>Armação de estruturas de concreto armado, exceto vigas, pilares, lajes e fundações (de edifícios de múltiplos pavimentos, edificação térrea ou sobrado), utilizando aço ca-60 de 5.0 mm - montagem. Af_12/2015</t>
  </si>
  <si>
    <t>Concreto fck = 25mpa, traço 1:2,3:2,7 (cimento/ areia média/ brita 1) - preparo mecânico com betoneira 400 l. af_07/2016</t>
  </si>
  <si>
    <t>Estaca escavada mecanicamente, sem fluido estabilizante, com 25 cm de diâmetro, até 9 m de comprimento, concreto lançado por caminhão betoneira (exclusive mobilização e desmobilização). Af_02/2015</t>
  </si>
  <si>
    <t>Montagem de armadura longitudinal de estacas de seção circular, diâmetro = 10,0 mm. Af_11/2016</t>
  </si>
  <si>
    <t>Montagem de armadura transversal de estacas de seção circular, diâmetro = 5,0 mm. Af_11/2016</t>
  </si>
  <si>
    <t>Estrutura metálica em aço estrutural perfil Ue 200x60x20x2,25 fornecimento e mão de obra</t>
  </si>
  <si>
    <t>Pintura estrutura para brise c/1 demão d/tinta grafite c/propriedades de primer e acabamento - obs: c/alto teor de zarcão</t>
  </si>
  <si>
    <t>PARCELAS DO BDI (%)</t>
  </si>
  <si>
    <t>1 Quartil</t>
  </si>
  <si>
    <t xml:space="preserve">Médio </t>
  </si>
  <si>
    <t>3 Quartil</t>
  </si>
  <si>
    <t>AC</t>
  </si>
  <si>
    <t>ADMINISTRAÇÃO CENTRAL</t>
  </si>
  <si>
    <t>SG</t>
  </si>
  <si>
    <t>SEGUROS + GARANTIA</t>
  </si>
  <si>
    <t>R</t>
  </si>
  <si>
    <t>RISCOS</t>
  </si>
  <si>
    <t>DF</t>
  </si>
  <si>
    <t>DESPESAS FINANCEIRAS</t>
  </si>
  <si>
    <t>L</t>
  </si>
  <si>
    <t>LUCRO BRUTO</t>
  </si>
  <si>
    <t>Equação Acordão TCU 2.622/2013 - Plenário</t>
  </si>
  <si>
    <t>CPRB = 4,5%**</t>
  </si>
  <si>
    <t>T = TRIBUTOS = (PIS+COFINS+ISS+CPRB)</t>
  </si>
  <si>
    <t>SENAC - SERVIÇO NACIONAL DE APRENDIZAGEM COMERCIAL DO PARANÁ</t>
  </si>
  <si>
    <t>Placa de obra (2,0 m x 3,0 m) em chapa de aço galvanizado (1 unidade)</t>
  </si>
  <si>
    <t>INSTALAÇÃO ESTRUTURA METÁLICA DE APOIO DO BRISE</t>
  </si>
  <si>
    <t>2.5</t>
  </si>
  <si>
    <t>BRISES</t>
  </si>
  <si>
    <t>2.5.1</t>
  </si>
  <si>
    <t>2.6</t>
  </si>
  <si>
    <t>EQUIPAMENTOS</t>
  </si>
  <si>
    <t>2.6.1</t>
  </si>
  <si>
    <t>Andaime / plataforma para trabalho em altura</t>
  </si>
  <si>
    <t>2.7</t>
  </si>
  <si>
    <t>COMUNICAÇÃO VISUAL</t>
  </si>
  <si>
    <t>2.7.1</t>
  </si>
  <si>
    <r>
      <t xml:space="preserve">Fornecimento e instalação de Termobrise 335, cor aluzinc (referência cor 2587), 06mm, composto por painéis lisos com formato “asa de avião”, preenchido com poliuretano expandido em seu interior, </t>
    </r>
    <r>
      <rPr>
        <u/>
        <sz val="12"/>
        <rFont val="Calibri"/>
        <family val="2"/>
        <scheme val="minor"/>
      </rPr>
      <t>do tipo móveis</t>
    </r>
    <r>
      <rPr>
        <sz val="12"/>
        <rFont val="Calibri"/>
        <family val="2"/>
        <scheme val="minor"/>
      </rPr>
      <t>,</t>
    </r>
    <r>
      <rPr>
        <u/>
        <sz val="12"/>
        <rFont val="Calibri"/>
        <family val="2"/>
        <scheme val="minor"/>
      </rPr>
      <t xml:space="preserve"> com acionamento manual através de barras de comando</t>
    </r>
    <r>
      <rPr>
        <sz val="12"/>
        <rFont val="Calibri"/>
        <family val="2"/>
        <scheme val="minor"/>
      </rPr>
      <t>, com 335mm de largura, 58mm de espessura, instalados na horizontal, espaçados a cada 320mm entre eixos das lâminas. Tampas/fechamento na cor preta. Estrutura de sustentação composta por porta painéis em alumínio extrudado, e acessórios de fixação, vedação e acabamentos fixos na estrutura metálica conforme projeto. ref.: Termobrise THB 335 Hunter Douglas ou equivalente técnico</t>
    </r>
  </si>
  <si>
    <r>
      <t xml:space="preserve">Administração de obra - engenheiro civil de obra junior com encargos complementares. Considerando participação de </t>
    </r>
    <r>
      <rPr>
        <u/>
        <sz val="12"/>
        <rFont val="Calibri"/>
        <family val="2"/>
        <scheme val="minor"/>
      </rPr>
      <t>meia diária</t>
    </r>
    <r>
      <rPr>
        <sz val="12"/>
        <rFont val="Calibri"/>
        <family val="2"/>
        <scheme val="minor"/>
      </rPr>
      <t xml:space="preserve"> na obra, durante todo o período de execução (Considerado 220h/mês, conforme CLT )</t>
    </r>
  </si>
  <si>
    <r>
      <t xml:space="preserve">Administração de obra - mestre de obras com encargos complementares. Considerando participação </t>
    </r>
    <r>
      <rPr>
        <u/>
        <sz val="12"/>
        <rFont val="Calibri"/>
        <family val="2"/>
        <scheme val="minor"/>
      </rPr>
      <t>integral</t>
    </r>
    <r>
      <rPr>
        <sz val="12"/>
        <rFont val="Calibri"/>
        <family val="2"/>
        <scheme val="minor"/>
      </rPr>
      <t xml:space="preserve"> diária na obra, durante todo o período de execução (Considerado 220h/mês conforme CLT )</t>
    </r>
  </si>
  <si>
    <t>73847/001</t>
  </si>
  <si>
    <t>2.7.2</t>
  </si>
  <si>
    <t>comp 72228</t>
  </si>
  <si>
    <t>Retirada de letreiros da fachada (4 unidades = 2x Fecomércio + 2x Senac)</t>
  </si>
  <si>
    <t>Reposicionamento de letreiros de fachada  (4 unidades = 2x Fecomércio + 2x Senac)</t>
  </si>
  <si>
    <t>96534</t>
  </si>
  <si>
    <t>Fabricação, montagem e desmontagem de fôrma para bloco de coroamento, em madeira serrada, e=25 mm, 4 utilizações. Af_06/2017</t>
  </si>
  <si>
    <t>93382</t>
  </si>
  <si>
    <t>Reaterro de vala com compactação mecanizada. Af_04/2016</t>
  </si>
  <si>
    <t xml:space="preserve">Limpeza final da obra </t>
  </si>
  <si>
    <t>Execução de central de fôrmas, produção de argamassa ou concreto em canteiro de obra, não incluso mobiliário e equipamentos. Af_04/2016. Dimensão: largura: 3,00m, comprimento: 6,00m, altura: 2,50m</t>
  </si>
  <si>
    <t>Aluguel container/escritório incluindo instalação elétrica - largura = 2,20 m, comprimento = 6,20 m, altura = 2,50 m, com chapa de aço com nerv trapez forro com isolamento termo acústico, chassis reforçado, piso compensado naval - execução/transporte/carga/descarga - Escritório com Banheiro</t>
  </si>
  <si>
    <t>TOTAL (MAT) SEM BDI (R$)</t>
  </si>
  <si>
    <t>TOTAL (MO) SEM BDI (R$)</t>
  </si>
  <si>
    <t>DATA: 04/01/2018</t>
  </si>
  <si>
    <t>TOTAL COM BDI (MENSAL)</t>
  </si>
  <si>
    <t>TOTAL COM BDI (ACUMULADO)</t>
  </si>
  <si>
    <t>2) A PRESENTE PLANILHA É PARTE INTEGRANTE DOS PROJETOS DE REFORMA DO SENAC - CASCAVEL</t>
  </si>
  <si>
    <t>4) OS VALORES DE PREÇOS SÃO EXTRAIDOS DA BASE DE CUSTOS E COMPOSIÇÕES ANALÍTICAS DO SINAPI (SISTEMA DE PREÇOS CUSTOS E ÍNDICES - CAIXA ECONOMICA FEDERAL) NOV/2017, ORSE 07/2017 E COTAÇÕES DE MERCADO.</t>
  </si>
  <si>
    <t xml:space="preserve">LIMPEZA FINAL </t>
  </si>
  <si>
    <t>Limpeza de vidro comum</t>
  </si>
  <si>
    <t>73948/008</t>
  </si>
  <si>
    <t>FUNDAÇÃO</t>
  </si>
  <si>
    <t>ESTRUTURA METÁLICA E PINTURA</t>
  </si>
  <si>
    <t>EQUIPAMETOS E RELOCAÇÃO LETREIROS</t>
  </si>
  <si>
    <t>elaboração:FBC</t>
  </si>
  <si>
    <t xml:space="preserve">a) Os percentuais de Impostos a serem adotados devem ser indicados pelo Tomador, conforme legislação vigente. Para o ISS, deverão ser definidos pelo Tomador, através de declaração informativa, conforme legislação tributária municipal. Caso a empresa opte por algum regime diferenciado/simplificado de recolhimento do ISS, deve apresentar documento comprobatório dessa condição juntamente com a Planilha de Composição do BDI. </t>
  </si>
  <si>
    <t>TIPO DE OBRA / SERVIÇO: FORNECIMENTO E INSTALAÇÃO DE BRISES</t>
  </si>
  <si>
    <t>OBJETO: UEPT CASCAVEL</t>
  </si>
  <si>
    <t xml:space="preserve">LOCAL: RUA RECIFE, 2283. CASCAVEL - PR </t>
  </si>
  <si>
    <t>DATA: 00/00/2018</t>
  </si>
  <si>
    <r>
      <t>* Código Tributário do Município de CASCAVEL, conforme Lei Municipal n° LC 01/2001 e Decreto n° 9604/2010.</t>
    </r>
    <r>
      <rPr>
        <b/>
        <sz val="11"/>
        <rFont val="Calibri"/>
        <family val="2"/>
        <scheme val="minor"/>
      </rPr>
      <t xml:space="preserve"> Cabe à LICITANTE a obrigação de verificar a vigência e modificações dos respectivos atos normativos, caso haja, a partir da publicação do Edital.</t>
    </r>
  </si>
  <si>
    <t xml:space="preserve">* Demonstrar o cálculo do ISS adotado.   Caso a empresa opte por algum regime diferenciado/simplificado de recolhimento do ISS, deve apresentar documento comprobatório dessa condição juntamente com a Tabela de Composição Analítica do BDI. </t>
  </si>
  <si>
    <t>** Conforme disposto em Lei Federal nº 12.844/2013, alterada pela 13.161/2015, acerca da Contribuição Previdenciária sobre a Receita Bruta.</t>
  </si>
  <si>
    <t>LOCAL: RUA RECIFE, 2283. CASCAVEL -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</si>
</sst>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"/>
    <numFmt numFmtId="166" formatCode="_-&quot;R$ &quot;* #,##0.00_-;&quot;-R$ &quot;* #,##0.00_-;_-&quot;R$ &quot;* \-??_-;_-@_-"/>
    <numFmt numFmtId="167" formatCode="_-* #,##0.00_-;\-* #,##0.00_-;_-* \-??_-;_-@_-"/>
    <numFmt numFmtId="168" formatCode="_(* #,##0.00_);_(* \(#,##0.00\);_(* \-??_);_(@_)"/>
    <numFmt numFmtId="169" formatCode="#,##0.00\ ;&quot; (&quot;#,##0.00\);&quot; -&quot;#\ ;@\ "/>
    <numFmt numFmtId="170" formatCode="#."/>
    <numFmt numFmtId="171" formatCode="&quot;N$&quot;#,##0_);\(&quot;N$&quot;#,##0\)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_([$€-2]* #,##0.00_);_([$€-2]* \(#,##0.00\);_([$€-2]* &quot;-&quot;??_)"/>
    <numFmt numFmtId="175" formatCode="_ * #,##0_ ;_ * \-#,##0_ ;_ * &quot;-&quot;_ ;_ @_ "/>
    <numFmt numFmtId="176" formatCode="_ * #,##0.00_ ;_ * \-#,##0.00_ ;_ * &quot;-&quot;??_ ;_ @_ "/>
    <numFmt numFmtId="177" formatCode="#,##0.00;[Red]\-#,##0.00;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00000"/>
    <numFmt numFmtId="181" formatCode="#,##0.0000"/>
    <numFmt numFmtId="182" formatCode="&quot;R$&quot;\ #,##0.00"/>
    <numFmt numFmtId="183" formatCode="_(&quot;R$ &quot;* #,##0.00_);_(&quot;R$ &quot;* \(#,##0.00\);_(&quot;R$ &quot;* &quot;-&quot;??_);_(@_)"/>
    <numFmt numFmtId="184" formatCode="_([$€]* #,##0.00_);_([$€]* \(#,##0.00\);_([$€]* &quot;-&quot;??_);_(@_)"/>
    <numFmt numFmtId="185" formatCode="#,##0.00&quot; &quot;;&quot; (&quot;#,##0.00&quot;)&quot;;&quot; -&quot;#&quot; &quot;;@&quot; &quot;"/>
    <numFmt numFmtId="186" formatCode="\$#,##0\ ;\(\$#,##0\)"/>
    <numFmt numFmtId="187" formatCode="_(&quot;Cr$&quot;* #,##0.00_);_(&quot;Cr$&quot;* \(#,##0.00\);_(&quot;Cr$&quot;* &quot;-&quot;??_);_(@_)"/>
    <numFmt numFmtId="188" formatCode="_-* #,##0.00_-;\-* #,##0.00_-;_-* &quot;-&quot;????_-;_-@_-"/>
    <numFmt numFmtId="189" formatCode="&quot;R$&quot;\ #,##0.0000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2"/>
      <color indexed="8"/>
      <name val="Arial"/>
      <family val="2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name val="Helv"/>
    </font>
    <font>
      <sz val="1"/>
      <color indexed="18"/>
      <name val="Courier"/>
      <family val="3"/>
    </font>
    <font>
      <sz val="10"/>
      <name val="Helv"/>
      <charset val="204"/>
    </font>
    <font>
      <u/>
      <sz val="9.9"/>
      <color theme="1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Verdana"/>
      <family val="2"/>
    </font>
    <font>
      <b/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27272"/>
      <name val="Calibri"/>
      <family val="2"/>
      <scheme val="minor"/>
    </font>
    <font>
      <sz val="12"/>
      <color indexed="24"/>
      <name val="Arial"/>
      <family val="2"/>
    </font>
    <font>
      <sz val="10"/>
      <color theme="1"/>
      <name val="Arial1"/>
    </font>
    <font>
      <sz val="10"/>
      <name val="Courier"/>
      <family val="3"/>
    </font>
    <font>
      <u/>
      <sz val="11"/>
      <color indexed="12"/>
      <name val="Calibri"/>
      <family val="2"/>
    </font>
    <font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51"/>
        <bgColor indexed="3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42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9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15" fillId="7" borderId="0" applyNumberFormat="0" applyBorder="0" applyAlignment="0" applyProtection="0"/>
    <xf numFmtId="0" fontId="15" fillId="14" borderId="0" applyNumberFormat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35" borderId="11"/>
    <xf numFmtId="0" fontId="26" fillId="35" borderId="11" applyNumberFormat="0" applyAlignment="0" applyProtection="0"/>
    <xf numFmtId="0" fontId="26" fillId="35" borderId="11" applyNumberFormat="0" applyAlignment="0" applyProtection="0"/>
    <xf numFmtId="0" fontId="26" fillId="35" borderId="11" applyNumberFormat="0" applyAlignment="0" applyProtection="0"/>
    <xf numFmtId="0" fontId="20" fillId="34" borderId="11" applyNumberFormat="0" applyAlignment="0" applyProtection="0"/>
    <xf numFmtId="0" fontId="20" fillId="34" borderId="11" applyNumberFormat="0" applyAlignment="0" applyProtection="0"/>
    <xf numFmtId="0" fontId="20" fillId="34" borderId="11" applyNumberFormat="0" applyAlignment="0" applyProtection="0"/>
    <xf numFmtId="0" fontId="26" fillId="35" borderId="11" applyNumberFormat="0" applyAlignment="0" applyProtection="0"/>
    <xf numFmtId="0" fontId="20" fillId="34" borderId="11" applyNumberFormat="0" applyAlignment="0" applyProtection="0"/>
    <xf numFmtId="0" fontId="26" fillId="36" borderId="11" applyNumberFormat="0" applyAlignment="0" applyProtection="0"/>
    <xf numFmtId="0" fontId="26" fillId="36" borderId="11" applyNumberFormat="0" applyAlignment="0" applyProtection="0"/>
    <xf numFmtId="0" fontId="26" fillId="36" borderId="11" applyNumberFormat="0" applyAlignment="0" applyProtection="0"/>
    <xf numFmtId="0" fontId="34" fillId="0" borderId="0"/>
    <xf numFmtId="0" fontId="22" fillId="37" borderId="12" applyNumberFormat="0" applyAlignment="0" applyProtection="0"/>
    <xf numFmtId="0" fontId="22" fillId="38" borderId="12" applyNumberForma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21" fillId="0" borderId="14" applyNumberFormat="0" applyFill="0" applyAlignment="0" applyProtection="0"/>
    <xf numFmtId="0" fontId="35" fillId="0" borderId="13" applyNumberFormat="0" applyFill="0" applyAlignment="0" applyProtection="0"/>
    <xf numFmtId="170" fontId="36" fillId="0" borderId="0">
      <protection locked="0"/>
    </xf>
    <xf numFmtId="38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170" fontId="36" fillId="0" borderId="0">
      <protection locked="0"/>
    </xf>
    <xf numFmtId="0" fontId="39" fillId="0" borderId="0"/>
    <xf numFmtId="0" fontId="40" fillId="0" borderId="0"/>
    <xf numFmtId="0" fontId="39" fillId="0" borderId="0"/>
    <xf numFmtId="0" fontId="40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0" fontId="36" fillId="0" borderId="0">
      <protection locked="0"/>
    </xf>
    <xf numFmtId="171" fontId="9" fillId="0" borderId="0">
      <alignment horizontal="center"/>
    </xf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36" fillId="0" borderId="0">
      <protection locked="0"/>
    </xf>
    <xf numFmtId="170" fontId="36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31" borderId="0" applyNumberFormat="0" applyBorder="0" applyAlignment="0" applyProtection="0"/>
    <xf numFmtId="0" fontId="25" fillId="27" borderId="0" applyNumberFormat="0" applyBorder="0" applyAlignment="0" applyProtection="0"/>
    <xf numFmtId="0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7" borderId="0" applyNumberFormat="0" applyBorder="0" applyAlignment="0" applyProtection="0"/>
    <xf numFmtId="0" fontId="18" fillId="48" borderId="11"/>
    <xf numFmtId="0" fontId="18" fillId="17" borderId="11" applyNumberFormat="0" applyAlignment="0" applyProtection="0"/>
    <xf numFmtId="0" fontId="18" fillId="17" borderId="11" applyNumberFormat="0" applyAlignment="0" applyProtection="0"/>
    <xf numFmtId="0" fontId="18" fillId="17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8" fillId="17" borderId="11" applyNumberFormat="0" applyAlignment="0" applyProtection="0"/>
    <xf numFmtId="0" fontId="18" fillId="22" borderId="11" applyNumberFormat="0" applyAlignment="0" applyProtection="0"/>
    <xf numFmtId="0" fontId="18" fillId="8" borderId="11" applyNumberFormat="0" applyAlignment="0" applyProtection="0"/>
    <xf numFmtId="0" fontId="18" fillId="8" borderId="11" applyNumberFormat="0" applyAlignment="0" applyProtection="0"/>
    <xf numFmtId="0" fontId="18" fillId="8" borderId="11" applyNumberFormat="0" applyAlignment="0" applyProtection="0"/>
    <xf numFmtId="0" fontId="10" fillId="1" borderId="15" applyFont="0" applyFill="0" applyBorder="0" applyAlignment="0">
      <alignment horizontal="center" vertical="center"/>
    </xf>
    <xf numFmtId="0" fontId="27" fillId="0" borderId="0"/>
    <xf numFmtId="0" fontId="53" fillId="0" borderId="0"/>
    <xf numFmtId="0" fontId="53" fillId="0" borderId="0"/>
    <xf numFmtId="174" fontId="9" fillId="0" borderId="0" applyFont="0" applyFill="0" applyBorder="0" applyAlignment="0" applyProtection="0"/>
    <xf numFmtId="168" fontId="6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0" fontId="36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8" fillId="49" borderId="0" applyNumberFormat="0" applyBorder="0" applyAlignment="0" applyProtection="0"/>
    <xf numFmtId="0" fontId="44" fillId="0" borderId="0">
      <alignment horizontal="left"/>
    </xf>
    <xf numFmtId="170" fontId="45" fillId="0" borderId="0">
      <protection locked="0"/>
    </xf>
    <xf numFmtId="170" fontId="45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10" fontId="8" fillId="49" borderId="1" applyNumberFormat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46" fillId="0" borderId="16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ill="0" applyBorder="0" applyAlignment="0" applyProtection="0"/>
    <xf numFmtId="166" fontId="9" fillId="0" borderId="0"/>
    <xf numFmtId="166" fontId="9" fillId="0" borderId="0"/>
    <xf numFmtId="44" fontId="9" fillId="0" borderId="0" applyFill="0" applyBorder="0" applyAlignment="0" applyProtection="0"/>
    <xf numFmtId="44" fontId="6" fillId="0" borderId="0" applyFont="0" applyFill="0" applyBorder="0" applyAlignment="0" applyProtection="0"/>
    <xf numFmtId="166" fontId="9" fillId="0" borderId="0"/>
    <xf numFmtId="44" fontId="9" fillId="0" borderId="0" applyFill="0" applyBorder="0" applyAlignment="0" applyProtection="0"/>
    <xf numFmtId="40" fontId="6" fillId="0" borderId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4" fontId="9" fillId="0" borderId="0" applyFill="0" applyBorder="0" applyAlignment="0" applyProtection="0"/>
    <xf numFmtId="166" fontId="9" fillId="0" borderId="0"/>
    <xf numFmtId="44" fontId="9" fillId="0" borderId="0" applyFill="0" applyBorder="0" applyAlignment="0" applyProtection="0"/>
    <xf numFmtId="166" fontId="6" fillId="0" borderId="0"/>
    <xf numFmtId="166" fontId="9" fillId="0" borderId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166" fontId="6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6" fillId="0" borderId="0"/>
    <xf numFmtId="166" fontId="6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41" fillId="0" borderId="0">
      <protection locked="0"/>
    </xf>
    <xf numFmtId="0" fontId="17" fillId="22" borderId="0" applyNumberFormat="0" applyBorder="0" applyAlignment="0" applyProtection="0"/>
    <xf numFmtId="0" fontId="47" fillId="50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37" fontId="48" fillId="0" borderId="0"/>
    <xf numFmtId="180" fontId="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49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NumberFormat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" fillId="0" borderId="0"/>
    <xf numFmtId="0" fontId="9" fillId="0" borderId="0"/>
    <xf numFmtId="0" fontId="28" fillId="0" borderId="0"/>
    <xf numFmtId="0" fontId="28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51" borderId="17"/>
    <xf numFmtId="0" fontId="6" fillId="52" borderId="17" applyNumberFormat="0" applyAlignment="0" applyProtection="0"/>
    <xf numFmtId="0" fontId="6" fillId="52" borderId="17" applyNumberFormat="0" applyAlignment="0" applyProtection="0"/>
    <xf numFmtId="0" fontId="6" fillId="52" borderId="17" applyNumberFormat="0" applyAlignment="0" applyProtection="0"/>
    <xf numFmtId="0" fontId="9" fillId="13" borderId="17" applyNumberFormat="0" applyFont="0" applyAlignment="0" applyProtection="0"/>
    <xf numFmtId="0" fontId="9" fillId="13" borderId="17" applyNumberFormat="0" applyFont="0" applyAlignment="0" applyProtection="0"/>
    <xf numFmtId="0" fontId="9" fillId="13" borderId="17" applyNumberFormat="0" applyFont="0" applyAlignment="0" applyProtection="0"/>
    <xf numFmtId="0" fontId="6" fillId="52" borderId="17" applyNumberFormat="0" applyAlignment="0" applyProtection="0"/>
    <xf numFmtId="0" fontId="9" fillId="13" borderId="17" applyNumberFormat="0" applyFont="0" applyAlignment="0" applyProtection="0"/>
    <xf numFmtId="0" fontId="6" fillId="13" borderId="17" applyNumberFormat="0" applyFont="0" applyAlignment="0" applyProtection="0"/>
    <xf numFmtId="0" fontId="6" fillId="13" borderId="17" applyNumberFormat="0" applyFont="0" applyAlignment="0" applyProtection="0"/>
    <xf numFmtId="0" fontId="6" fillId="13" borderId="17" applyNumberFormat="0" applyFont="0" applyAlignment="0" applyProtection="0"/>
    <xf numFmtId="0" fontId="6" fillId="13" borderId="17" applyNumberFormat="0" applyFont="0" applyAlignment="0" applyProtection="0"/>
    <xf numFmtId="0" fontId="6" fillId="13" borderId="17" applyNumberFormat="0" applyFont="0" applyAlignment="0" applyProtection="0"/>
    <xf numFmtId="0" fontId="6" fillId="13" borderId="17" applyNumberFormat="0" applyFont="0" applyAlignment="0" applyProtection="0"/>
    <xf numFmtId="0" fontId="6" fillId="13" borderId="17" applyNumberFormat="0" applyFont="0" applyAlignment="0" applyProtection="0"/>
    <xf numFmtId="170" fontId="36" fillId="0" borderId="0">
      <protection locked="0"/>
    </xf>
    <xf numFmtId="10" fontId="9" fillId="0" borderId="0" applyFont="0" applyFill="0" applyBorder="0" applyAlignment="0" applyProtection="0"/>
    <xf numFmtId="9" fontId="6" fillId="0" borderId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0" fillId="0" borderId="18" applyNumberFormat="0" applyFont="0" applyBorder="0" applyAlignment="0"/>
    <xf numFmtId="9" fontId="9" fillId="0" borderId="0"/>
    <xf numFmtId="9" fontId="9" fillId="0" borderId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0" fontId="41" fillId="0" borderId="0">
      <protection locked="0"/>
    </xf>
    <xf numFmtId="38" fontId="51" fillId="0" borderId="0"/>
    <xf numFmtId="0" fontId="19" fillId="35" borderId="19"/>
    <xf numFmtId="0" fontId="19" fillId="35" borderId="19" applyNumberFormat="0" applyAlignment="0" applyProtection="0"/>
    <xf numFmtId="0" fontId="19" fillId="35" borderId="19" applyNumberFormat="0" applyAlignment="0" applyProtection="0"/>
    <xf numFmtId="0" fontId="19" fillId="35" borderId="19" applyNumberFormat="0" applyAlignment="0" applyProtection="0"/>
    <xf numFmtId="0" fontId="19" fillId="34" borderId="19" applyNumberFormat="0" applyAlignment="0" applyProtection="0"/>
    <xf numFmtId="0" fontId="19" fillId="34" borderId="19" applyNumberFormat="0" applyAlignment="0" applyProtection="0"/>
    <xf numFmtId="0" fontId="19" fillId="34" borderId="19" applyNumberFormat="0" applyAlignment="0" applyProtection="0"/>
    <xf numFmtId="0" fontId="19" fillId="35" borderId="19" applyNumberFormat="0" applyAlignment="0" applyProtection="0"/>
    <xf numFmtId="0" fontId="19" fillId="34" borderId="19" applyNumberFormat="0" applyAlignment="0" applyProtection="0"/>
    <xf numFmtId="0" fontId="19" fillId="36" borderId="19" applyNumberFormat="0" applyAlignment="0" applyProtection="0"/>
    <xf numFmtId="0" fontId="19" fillId="36" borderId="19" applyNumberFormat="0" applyAlignment="0" applyProtection="0"/>
    <xf numFmtId="0" fontId="19" fillId="36" borderId="19" applyNumberFormat="0" applyAlignment="0" applyProtection="0"/>
    <xf numFmtId="170" fontId="52" fillId="0" borderId="0">
      <protection locked="0"/>
    </xf>
    <xf numFmtId="167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165" fontId="9" fillId="0" borderId="0"/>
    <xf numFmtId="165" fontId="9" fillId="0" borderId="0"/>
    <xf numFmtId="165" fontId="9" fillId="0" borderId="0" applyFill="0" applyBorder="0" applyAlignment="0" applyProtection="0"/>
    <xf numFmtId="43" fontId="6" fillId="0" borderId="0" applyFont="0" applyFill="0" applyBorder="0" applyAlignment="0" applyProtection="0"/>
    <xf numFmtId="165" fontId="9" fillId="0" borderId="0"/>
    <xf numFmtId="165" fontId="9" fillId="0" borderId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/>
    <xf numFmtId="165" fontId="9" fillId="0" borderId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6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31" fillId="0" borderId="8" applyNumberFormat="0" applyFill="0" applyAlignment="0" applyProtection="0"/>
    <xf numFmtId="0" fontId="13" fillId="0" borderId="21" applyNumberFormat="0" applyFill="0" applyAlignment="0" applyProtection="0"/>
    <xf numFmtId="0" fontId="32" fillId="0" borderId="9" applyNumberFormat="0" applyFill="0" applyAlignment="0" applyProtection="0"/>
    <xf numFmtId="0" fontId="14" fillId="0" borderId="22" applyNumberFormat="0" applyFill="0" applyAlignment="0" applyProtection="0"/>
    <xf numFmtId="0" fontId="33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24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2" fillId="37" borderId="12" applyNumberFormat="0" applyAlignment="0" applyProtection="0"/>
    <xf numFmtId="0" fontId="22" fillId="37" borderId="12" applyNumberFormat="0" applyAlignment="0" applyProtection="0"/>
    <xf numFmtId="43" fontId="6" fillId="0" borderId="0" applyFont="0" applyFill="0" applyBorder="0" applyAlignment="0" applyProtection="0"/>
    <xf numFmtId="43" fontId="10" fillId="0" borderId="0" applyFill="0" applyBorder="0" applyAlignment="0" applyProtection="0"/>
    <xf numFmtId="167" fontId="6" fillId="0" borderId="0"/>
    <xf numFmtId="167" fontId="6" fillId="0" borderId="0"/>
    <xf numFmtId="168" fontId="6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7" fontId="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43" fontId="28" fillId="0" borderId="0" applyFont="0" applyFill="0" applyBorder="0" applyAlignment="0" applyProtection="0"/>
    <xf numFmtId="167" fontId="9" fillId="0" borderId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167" fontId="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9" fillId="0" borderId="0"/>
    <xf numFmtId="169" fontId="9" fillId="0" borderId="0" applyFill="0" applyBorder="0" applyAlignment="0" applyProtection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6" fillId="0" borderId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0"/>
    <xf numFmtId="0" fontId="9" fillId="0" borderId="0"/>
    <xf numFmtId="164" fontId="8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35" borderId="11" applyNumberFormat="0" applyAlignment="0" applyProtection="0"/>
    <xf numFmtId="0" fontId="26" fillId="35" borderId="11" applyNumberFormat="0" applyAlignment="0" applyProtection="0"/>
    <xf numFmtId="0" fontId="26" fillId="35" borderId="11" applyNumberFormat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76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7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76" fillId="0" borderId="0" applyFont="0" applyFill="0" applyBorder="0" applyAlignment="0" applyProtection="0"/>
    <xf numFmtId="0" fontId="15" fillId="5" borderId="0" applyNumberFormat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3" fontId="9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35" borderId="19" applyNumberFormat="0" applyAlignment="0" applyProtection="0"/>
    <xf numFmtId="0" fontId="19" fillId="35" borderId="19" applyNumberFormat="0" applyAlignment="0" applyProtection="0"/>
    <xf numFmtId="0" fontId="19" fillId="35" borderId="19" applyNumberFormat="0" applyAlignment="0" applyProtection="0"/>
    <xf numFmtId="0" fontId="10" fillId="57" borderId="44" applyNumberFormat="0" applyFont="0" applyBorder="0" applyAlignment="0" applyProtection="0">
      <alignment horizont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" fontId="76" fillId="0" borderId="0" applyFont="0" applyFill="0" applyBorder="0" applyAlignment="0" applyProtection="0"/>
    <xf numFmtId="169" fontId="9" fillId="0" borderId="0"/>
    <xf numFmtId="169" fontId="9" fillId="0" borderId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</cellStyleXfs>
  <cellXfs count="321">
    <xf numFmtId="0" fontId="0" fillId="0" borderId="0" xfId="0"/>
    <xf numFmtId="0" fontId="3" fillId="2" borderId="0" xfId="2" applyFont="1" applyFill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9" fillId="0" borderId="0" xfId="761" applyFont="1" applyBorder="1" applyAlignment="1">
      <alignment horizontal="left" vertical="center"/>
    </xf>
    <xf numFmtId="0" fontId="58" fillId="2" borderId="38" xfId="761" applyFont="1" applyFill="1" applyBorder="1" applyAlignment="1">
      <alignment horizontal="left" vertical="center"/>
    </xf>
    <xf numFmtId="0" fontId="57" fillId="2" borderId="0" xfId="761" applyFont="1" applyFill="1" applyBorder="1" applyAlignment="1">
      <alignment horizontal="left" vertical="center"/>
    </xf>
    <xf numFmtId="0" fontId="59" fillId="0" borderId="0" xfId="761" applyFont="1" applyFill="1" applyBorder="1" applyAlignment="1">
      <alignment horizontal="center" vertical="center"/>
    </xf>
    <xf numFmtId="0" fontId="61" fillId="2" borderId="44" xfId="761" applyFont="1" applyFill="1" applyBorder="1" applyAlignment="1">
      <alignment vertical="center" wrapText="1"/>
    </xf>
    <xf numFmtId="4" fontId="59" fillId="2" borderId="44" xfId="761" applyNumberFormat="1" applyFont="1" applyFill="1" applyBorder="1" applyAlignment="1">
      <alignment horizontal="center" vertical="center" wrapText="1"/>
    </xf>
    <xf numFmtId="182" fontId="49" fillId="0" borderId="0" xfId="761" applyNumberFormat="1" applyFont="1" applyBorder="1" applyAlignment="1">
      <alignment horizontal="left" vertical="center"/>
    </xf>
    <xf numFmtId="0" fontId="58" fillId="2" borderId="28" xfId="761" applyFont="1" applyFill="1" applyBorder="1" applyAlignment="1">
      <alignment vertical="center"/>
    </xf>
    <xf numFmtId="10" fontId="58" fillId="2" borderId="28" xfId="761" applyNumberFormat="1" applyFont="1" applyFill="1" applyBorder="1" applyAlignment="1">
      <alignment horizontal="center" vertical="center"/>
    </xf>
    <xf numFmtId="0" fontId="49" fillId="0" borderId="0" xfId="761" applyFont="1" applyBorder="1" applyAlignment="1">
      <alignment horizontal="center" vertical="center"/>
    </xf>
    <xf numFmtId="4" fontId="49" fillId="0" borderId="0" xfId="761" applyNumberFormat="1" applyFont="1" applyBorder="1" applyAlignment="1">
      <alignment horizontal="right" vertical="center"/>
    </xf>
    <xf numFmtId="4" fontId="49" fillId="0" borderId="0" xfId="761" applyNumberFormat="1" applyFont="1" applyBorder="1" applyAlignment="1">
      <alignment horizontal="left" vertical="center"/>
    </xf>
    <xf numFmtId="2" fontId="59" fillId="0" borderId="0" xfId="761" applyNumberFormat="1" applyFont="1" applyBorder="1" applyAlignment="1">
      <alignment horizontal="center" vertical="center"/>
    </xf>
    <xf numFmtId="10" fontId="55" fillId="2" borderId="44" xfId="761" applyNumberFormat="1" applyFont="1" applyFill="1" applyBorder="1" applyAlignment="1">
      <alignment horizontal="center" vertical="center" wrapText="1"/>
    </xf>
    <xf numFmtId="0" fontId="55" fillId="0" borderId="0" xfId="761" applyFont="1" applyFill="1" applyBorder="1" applyAlignment="1">
      <alignment horizontal="center" vertical="center"/>
    </xf>
    <xf numFmtId="4" fontId="57" fillId="2" borderId="52" xfId="761" applyNumberFormat="1" applyFont="1" applyFill="1" applyBorder="1" applyAlignment="1">
      <alignment horizontal="left" vertical="center"/>
    </xf>
    <xf numFmtId="4" fontId="57" fillId="2" borderId="0" xfId="761" applyNumberFormat="1" applyFont="1" applyFill="1" applyBorder="1" applyAlignment="1">
      <alignment horizontal="left" vertical="center"/>
    </xf>
    <xf numFmtId="0" fontId="63" fillId="2" borderId="52" xfId="761" applyFont="1" applyFill="1" applyBorder="1" applyAlignment="1">
      <alignment horizontal="left" vertical="center"/>
    </xf>
    <xf numFmtId="0" fontId="3" fillId="2" borderId="52" xfId="3" applyNumberFormat="1" applyFont="1" applyFill="1" applyBorder="1" applyAlignment="1">
      <alignment horizontal="left" vertical="center"/>
    </xf>
    <xf numFmtId="0" fontId="57" fillId="2" borderId="29" xfId="761" applyFont="1" applyFill="1" applyBorder="1" applyAlignment="1">
      <alignment horizontal="left" vertical="center"/>
    </xf>
    <xf numFmtId="0" fontId="58" fillId="2" borderId="16" xfId="761" applyFont="1" applyFill="1" applyBorder="1" applyAlignment="1">
      <alignment vertical="center"/>
    </xf>
    <xf numFmtId="182" fontId="58" fillId="2" borderId="16" xfId="761" applyNumberFormat="1" applyFont="1" applyFill="1" applyBorder="1" applyAlignment="1">
      <alignment horizontal="center" vertical="center"/>
    </xf>
    <xf numFmtId="2" fontId="59" fillId="2" borderId="37" xfId="761" applyNumberFormat="1" applyFont="1" applyFill="1" applyBorder="1" applyAlignment="1">
      <alignment horizontal="center" vertical="center"/>
    </xf>
    <xf numFmtId="2" fontId="59" fillId="2" borderId="35" xfId="761" applyNumberFormat="1" applyFont="1" applyFill="1" applyBorder="1" applyAlignment="1">
      <alignment horizontal="center" vertical="center"/>
    </xf>
    <xf numFmtId="2" fontId="59" fillId="2" borderId="50" xfId="761" applyNumberFormat="1" applyFont="1" applyFill="1" applyBorder="1" applyAlignment="1">
      <alignment horizontal="center" vertical="center"/>
    </xf>
    <xf numFmtId="0" fontId="59" fillId="2" borderId="6" xfId="761" applyFont="1" applyFill="1" applyBorder="1" applyAlignment="1">
      <alignment horizontal="center" vertical="center" wrapText="1"/>
    </xf>
    <xf numFmtId="2" fontId="59" fillId="2" borderId="3" xfId="761" applyNumberFormat="1" applyFont="1" applyFill="1" applyBorder="1" applyAlignment="1">
      <alignment horizontal="center" vertical="center"/>
    </xf>
    <xf numFmtId="10" fontId="55" fillId="2" borderId="3" xfId="761" applyNumberFormat="1" applyFont="1" applyFill="1" applyBorder="1" applyAlignment="1">
      <alignment horizontal="center" vertical="center"/>
    </xf>
    <xf numFmtId="0" fontId="59" fillId="2" borderId="58" xfId="761" applyFont="1" applyFill="1" applyBorder="1" applyAlignment="1">
      <alignment horizontal="center" vertical="center" wrapText="1"/>
    </xf>
    <xf numFmtId="0" fontId="58" fillId="2" borderId="30" xfId="761" applyFont="1" applyFill="1" applyBorder="1" applyAlignment="1">
      <alignment vertical="center"/>
    </xf>
    <xf numFmtId="182" fontId="58" fillId="2" borderId="59" xfId="761" applyNumberFormat="1" applyFont="1" applyFill="1" applyBorder="1" applyAlignment="1">
      <alignment vertical="center"/>
    </xf>
    <xf numFmtId="0" fontId="58" fillId="2" borderId="49" xfId="761" applyFont="1" applyFill="1" applyBorder="1" applyAlignment="1">
      <alignment vertical="center"/>
    </xf>
    <xf numFmtId="182" fontId="58" fillId="2" borderId="50" xfId="761" applyNumberFormat="1" applyFont="1" applyFill="1" applyBorder="1" applyAlignment="1">
      <alignment vertical="center"/>
    </xf>
    <xf numFmtId="43" fontId="59" fillId="2" borderId="44" xfId="1" applyFont="1" applyFill="1" applyBorder="1" applyAlignment="1">
      <alignment horizontal="center" vertical="center" wrapText="1"/>
    </xf>
    <xf numFmtId="182" fontId="59" fillId="2" borderId="47" xfId="761" applyNumberFormat="1" applyFont="1" applyFill="1" applyBorder="1" applyAlignment="1">
      <alignment horizontal="center" vertical="center"/>
    </xf>
    <xf numFmtId="0" fontId="71" fillId="0" borderId="0" xfId="2" applyFont="1" applyFill="1" applyAlignment="1">
      <alignment horizontal="left" vertical="center"/>
    </xf>
    <xf numFmtId="182" fontId="59" fillId="2" borderId="3" xfId="761" applyNumberFormat="1" applyFont="1" applyFill="1" applyBorder="1" applyAlignment="1">
      <alignment horizontal="center" vertical="center"/>
    </xf>
    <xf numFmtId="0" fontId="59" fillId="2" borderId="61" xfId="76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/>
    </xf>
    <xf numFmtId="0" fontId="7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59" fillId="53" borderId="6" xfId="761" applyFont="1" applyFill="1" applyBorder="1" applyAlignment="1">
      <alignment horizontal="center" vertical="center" wrapText="1"/>
    </xf>
    <xf numFmtId="0" fontId="59" fillId="53" borderId="44" xfId="761" applyFont="1" applyFill="1" applyBorder="1" applyAlignment="1">
      <alignment horizontal="center" vertical="center" wrapText="1"/>
    </xf>
    <xf numFmtId="4" fontId="59" fillId="53" borderId="44" xfId="761" applyNumberFormat="1" applyFont="1" applyFill="1" applyBorder="1" applyAlignment="1">
      <alignment horizontal="center" vertical="center" wrapText="1"/>
    </xf>
    <xf numFmtId="2" fontId="59" fillId="53" borderId="3" xfId="761" applyNumberFormat="1" applyFont="1" applyFill="1" applyBorder="1" applyAlignment="1">
      <alignment horizontal="center" vertical="center"/>
    </xf>
    <xf numFmtId="10" fontId="3" fillId="2" borderId="34" xfId="762" applyNumberFormat="1" applyFont="1" applyFill="1" applyBorder="1" applyAlignment="1">
      <alignment horizontal="center" vertical="center"/>
    </xf>
    <xf numFmtId="0" fontId="72" fillId="0" borderId="0" xfId="2" applyFont="1" applyFill="1" applyAlignment="1">
      <alignment horizontal="center" vertical="center"/>
    </xf>
    <xf numFmtId="0" fontId="1" fillId="0" borderId="67" xfId="0" applyFont="1" applyBorder="1"/>
    <xf numFmtId="0" fontId="1" fillId="0" borderId="68" xfId="0" applyFont="1" applyBorder="1"/>
    <xf numFmtId="0" fontId="0" fillId="0" borderId="69" xfId="0" applyFont="1" applyBorder="1" applyAlignment="1">
      <alignment vertical="top" wrapText="1"/>
    </xf>
    <xf numFmtId="0" fontId="1" fillId="0" borderId="65" xfId="0" applyFont="1" applyBorder="1"/>
    <xf numFmtId="0" fontId="1" fillId="0" borderId="0" xfId="0" applyFont="1" applyBorder="1"/>
    <xf numFmtId="0" fontId="1" fillId="2" borderId="65" xfId="0" applyFont="1" applyFill="1" applyBorder="1"/>
    <xf numFmtId="0" fontId="1" fillId="2" borderId="0" xfId="0" applyFont="1" applyFill="1" applyBorder="1"/>
    <xf numFmtId="0" fontId="1" fillId="2" borderId="66" xfId="0" applyFont="1" applyFill="1" applyBorder="1"/>
    <xf numFmtId="2" fontId="73" fillId="2" borderId="0" xfId="0" applyNumberFormat="1" applyFont="1" applyFill="1" applyBorder="1"/>
    <xf numFmtId="0" fontId="73" fillId="2" borderId="65" xfId="0" applyFont="1" applyFill="1" applyBorder="1"/>
    <xf numFmtId="0" fontId="74" fillId="2" borderId="70" xfId="390" applyFont="1" applyFill="1" applyBorder="1" applyAlignment="1" applyProtection="1">
      <alignment horizontal="left" vertical="center" wrapText="1"/>
    </xf>
    <xf numFmtId="10" fontId="73" fillId="2" borderId="65" xfId="763" applyNumberFormat="1" applyFont="1" applyFill="1" applyBorder="1"/>
    <xf numFmtId="0" fontId="74" fillId="2" borderId="0" xfId="390" applyFont="1" applyFill="1" applyBorder="1" applyAlignment="1" applyProtection="1">
      <alignment horizontal="left" vertical="center" wrapText="1"/>
    </xf>
    <xf numFmtId="0" fontId="69" fillId="2" borderId="70" xfId="390" applyFont="1" applyFill="1" applyBorder="1" applyAlignment="1" applyProtection="1">
      <alignment horizontal="left" vertical="center" wrapText="1"/>
    </xf>
    <xf numFmtId="10" fontId="1" fillId="2" borderId="65" xfId="0" applyNumberFormat="1" applyFont="1" applyFill="1" applyBorder="1"/>
    <xf numFmtId="0" fontId="74" fillId="2" borderId="70" xfId="390" applyFont="1" applyFill="1" applyBorder="1" applyAlignment="1" applyProtection="1">
      <alignment horizontal="center" vertical="center" wrapText="1"/>
    </xf>
    <xf numFmtId="0" fontId="67" fillId="2" borderId="70" xfId="390" applyFont="1" applyFill="1" applyBorder="1" applyAlignment="1" applyProtection="1">
      <alignment horizontal="left" vertical="center" wrapText="1"/>
    </xf>
    <xf numFmtId="0" fontId="73" fillId="2" borderId="0" xfId="0" applyFont="1" applyFill="1" applyBorder="1" applyAlignment="1">
      <alignment horizontal="center"/>
    </xf>
    <xf numFmtId="0" fontId="69" fillId="2" borderId="63" xfId="765" applyFont="1" applyFill="1" applyBorder="1" applyAlignment="1">
      <alignment horizontal="center" vertical="center" wrapText="1"/>
    </xf>
    <xf numFmtId="0" fontId="69" fillId="2" borderId="64" xfId="765" applyFont="1" applyFill="1" applyBorder="1" applyAlignment="1">
      <alignment horizontal="center" vertical="center" wrapText="1"/>
    </xf>
    <xf numFmtId="4" fontId="74" fillId="55" borderId="67" xfId="765" applyNumberFormat="1" applyFont="1" applyFill="1" applyBorder="1" applyAlignment="1">
      <alignment horizontal="right" wrapText="1"/>
    </xf>
    <xf numFmtId="4" fontId="74" fillId="55" borderId="68" xfId="765" applyNumberFormat="1" applyFont="1" applyFill="1" applyBorder="1" applyAlignment="1">
      <alignment horizontal="right" wrapText="1"/>
    </xf>
    <xf numFmtId="0" fontId="74" fillId="55" borderId="68" xfId="765" applyFont="1" applyFill="1" applyBorder="1" applyAlignment="1">
      <alignment horizontal="center"/>
    </xf>
    <xf numFmtId="0" fontId="74" fillId="55" borderId="68" xfId="765" quotePrefix="1" applyFont="1" applyFill="1" applyBorder="1" applyAlignment="1">
      <alignment horizontal="justify" vertical="top" wrapText="1"/>
    </xf>
    <xf numFmtId="0" fontId="74" fillId="55" borderId="69" xfId="765" applyFont="1" applyFill="1" applyBorder="1" applyAlignment="1">
      <alignment horizontal="left" vertical="top"/>
    </xf>
    <xf numFmtId="0" fontId="9" fillId="0" borderId="0" xfId="427"/>
    <xf numFmtId="0" fontId="70" fillId="0" borderId="62" xfId="427" applyFont="1" applyBorder="1"/>
    <xf numFmtId="0" fontId="70" fillId="0" borderId="63" xfId="427" applyFont="1" applyBorder="1"/>
    <xf numFmtId="0" fontId="70" fillId="0" borderId="64" xfId="427" applyFont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0" xfId="0" applyBorder="1"/>
    <xf numFmtId="4" fontId="10" fillId="0" borderId="75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10" fontId="3" fillId="2" borderId="16" xfId="0" applyNumberFormat="1" applyFont="1" applyFill="1" applyBorder="1" applyAlignment="1">
      <alignment horizontal="center" vertical="center"/>
    </xf>
    <xf numFmtId="181" fontId="3" fillId="2" borderId="16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/>
    </xf>
    <xf numFmtId="0" fontId="3" fillId="2" borderId="59" xfId="2" applyFont="1" applyFill="1" applyBorder="1" applyAlignment="1">
      <alignment vertical="center"/>
    </xf>
    <xf numFmtId="0" fontId="3" fillId="2" borderId="35" xfId="2" applyFont="1" applyFill="1" applyBorder="1" applyAlignment="1">
      <alignment vertical="center"/>
    </xf>
    <xf numFmtId="0" fontId="3" fillId="2" borderId="50" xfId="2" applyFont="1" applyFill="1" applyBorder="1" applyAlignment="1">
      <alignment vertical="center"/>
    </xf>
    <xf numFmtId="4" fontId="10" fillId="0" borderId="61" xfId="0" applyNumberFormat="1" applyFont="1" applyFill="1" applyBorder="1" applyAlignment="1">
      <alignment horizontal="center" vertical="center" wrapText="1"/>
    </xf>
    <xf numFmtId="43" fontId="10" fillId="0" borderId="76" xfId="1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top" wrapText="1"/>
    </xf>
    <xf numFmtId="0" fontId="4" fillId="2" borderId="28" xfId="2" applyFont="1" applyFill="1" applyBorder="1" applyAlignment="1">
      <alignment vertical="center"/>
    </xf>
    <xf numFmtId="0" fontId="3" fillId="2" borderId="27" xfId="2" applyFont="1" applyFill="1" applyBorder="1" applyAlignment="1">
      <alignment vertical="center"/>
    </xf>
    <xf numFmtId="0" fontId="3" fillId="2" borderId="49" xfId="2" applyFont="1" applyFill="1" applyBorder="1" applyAlignment="1">
      <alignment vertical="center"/>
    </xf>
    <xf numFmtId="0" fontId="3" fillId="2" borderId="16" xfId="2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0" fontId="10" fillId="0" borderId="77" xfId="2" applyFont="1" applyFill="1" applyBorder="1" applyAlignment="1">
      <alignment horizontal="center" vertical="center" wrapText="1"/>
    </xf>
    <xf numFmtId="4" fontId="10" fillId="0" borderId="78" xfId="0" applyNumberFormat="1" applyFont="1" applyFill="1" applyBorder="1" applyAlignment="1">
      <alignment horizontal="center" vertical="center" wrapText="1"/>
    </xf>
    <xf numFmtId="0" fontId="69" fillId="2" borderId="0" xfId="765" applyFont="1" applyFill="1" applyBorder="1" applyAlignment="1">
      <alignment horizontal="center" vertical="center" wrapText="1"/>
    </xf>
    <xf numFmtId="0" fontId="69" fillId="2" borderId="65" xfId="765" applyFont="1" applyFill="1" applyBorder="1" applyAlignment="1">
      <alignment horizontal="center" vertical="center" wrapText="1"/>
    </xf>
    <xf numFmtId="0" fontId="69" fillId="2" borderId="0" xfId="390" applyFont="1" applyFill="1" applyBorder="1" applyAlignment="1" applyProtection="1">
      <alignment horizontal="left" vertical="center" wrapText="1"/>
    </xf>
    <xf numFmtId="0" fontId="69" fillId="2" borderId="65" xfId="390" applyFont="1" applyFill="1" applyBorder="1" applyAlignment="1" applyProtection="1">
      <alignment horizontal="left" vertical="center" wrapText="1"/>
    </xf>
    <xf numFmtId="0" fontId="10" fillId="0" borderId="31" xfId="2" applyFont="1" applyFill="1" applyBorder="1" applyAlignment="1">
      <alignment horizontal="center" vertical="center" wrapText="1"/>
    </xf>
    <xf numFmtId="43" fontId="10" fillId="0" borderId="71" xfId="1" applyFont="1" applyFill="1" applyBorder="1" applyAlignment="1">
      <alignment horizontal="center" vertical="center" wrapText="1"/>
    </xf>
    <xf numFmtId="0" fontId="10" fillId="0" borderId="79" xfId="2" applyFont="1" applyFill="1" applyBorder="1" applyAlignment="1">
      <alignment horizontal="center" vertical="center" wrapText="1"/>
    </xf>
    <xf numFmtId="0" fontId="66" fillId="54" borderId="33" xfId="2" applyNumberFormat="1" applyFont="1" applyFill="1" applyBorder="1" applyAlignment="1">
      <alignment horizontal="center" vertical="center" wrapText="1"/>
    </xf>
    <xf numFmtId="0" fontId="66" fillId="54" borderId="31" xfId="2" applyFont="1" applyFill="1" applyBorder="1" applyAlignment="1">
      <alignment horizontal="left" vertical="center" wrapText="1"/>
    </xf>
    <xf numFmtId="0" fontId="66" fillId="54" borderId="2" xfId="2" applyFont="1" applyFill="1" applyBorder="1" applyAlignment="1">
      <alignment vertical="center" wrapText="1"/>
    </xf>
    <xf numFmtId="4" fontId="64" fillId="54" borderId="2" xfId="2" applyNumberFormat="1" applyFont="1" applyFill="1" applyBorder="1" applyAlignment="1">
      <alignment horizontal="center" vertical="center" wrapText="1"/>
    </xf>
    <xf numFmtId="4" fontId="66" fillId="54" borderId="2" xfId="2" applyNumberFormat="1" applyFont="1" applyFill="1" applyBorder="1" applyAlignment="1">
      <alignment horizontal="center" vertical="center" wrapText="1"/>
    </xf>
    <xf numFmtId="4" fontId="66" fillId="54" borderId="2" xfId="2" applyNumberFormat="1" applyFont="1" applyFill="1" applyBorder="1" applyAlignment="1">
      <alignment vertical="center" wrapText="1"/>
    </xf>
    <xf numFmtId="4" fontId="66" fillId="54" borderId="71" xfId="2" applyNumberFormat="1" applyFont="1" applyFill="1" applyBorder="1" applyAlignment="1">
      <alignment vertical="center" wrapText="1"/>
    </xf>
    <xf numFmtId="0" fontId="80" fillId="0" borderId="57" xfId="2" applyFont="1" applyBorder="1" applyAlignment="1">
      <alignment vertical="top" wrapText="1"/>
    </xf>
    <xf numFmtId="0" fontId="80" fillId="0" borderId="26" xfId="2" applyFont="1" applyBorder="1" applyAlignment="1">
      <alignment vertical="top" wrapText="1"/>
    </xf>
    <xf numFmtId="0" fontId="80" fillId="0" borderId="72" xfId="2" applyFont="1" applyBorder="1" applyAlignment="1">
      <alignment vertical="top" wrapText="1"/>
    </xf>
    <xf numFmtId="0" fontId="66" fillId="53" borderId="44" xfId="2" applyNumberFormat="1" applyFont="1" applyFill="1" applyBorder="1" applyAlignment="1">
      <alignment horizontal="center" vertical="center" wrapText="1"/>
    </xf>
    <xf numFmtId="0" fontId="66" fillId="53" borderId="45" xfId="2" applyFont="1" applyFill="1" applyBorder="1" applyAlignment="1">
      <alignment vertical="center" wrapText="1"/>
    </xf>
    <xf numFmtId="0" fontId="66" fillId="53" borderId="51" xfId="2" applyFont="1" applyFill="1" applyBorder="1" applyAlignment="1">
      <alignment vertical="center" wrapText="1"/>
    </xf>
    <xf numFmtId="0" fontId="64" fillId="53" borderId="51" xfId="2" applyFont="1" applyFill="1" applyBorder="1" applyAlignment="1">
      <alignment vertical="center" wrapText="1"/>
    </xf>
    <xf numFmtId="0" fontId="66" fillId="53" borderId="7" xfId="2" applyFont="1" applyFill="1" applyBorder="1" applyAlignment="1">
      <alignment vertical="center" wrapText="1"/>
    </xf>
    <xf numFmtId="0" fontId="64" fillId="0" borderId="44" xfId="2" applyNumberFormat="1" applyFont="1" applyFill="1" applyBorder="1" applyAlignment="1">
      <alignment horizontal="center" vertical="center" wrapText="1"/>
    </xf>
    <xf numFmtId="0" fontId="64" fillId="0" borderId="44" xfId="2" applyFont="1" applyFill="1" applyBorder="1" applyAlignment="1">
      <alignment horizontal="left" vertical="center" wrapText="1"/>
    </xf>
    <xf numFmtId="4" fontId="64" fillId="0" borderId="44" xfId="2" applyNumberFormat="1" applyFont="1" applyFill="1" applyBorder="1" applyAlignment="1">
      <alignment horizontal="center" vertical="center" wrapText="1"/>
    </xf>
    <xf numFmtId="4" fontId="64" fillId="0" borderId="44" xfId="3" applyNumberFormat="1" applyFont="1" applyFill="1" applyBorder="1" applyAlignment="1">
      <alignment horizontal="center" vertical="center" wrapText="1"/>
    </xf>
    <xf numFmtId="43" fontId="80" fillId="0" borderId="44" xfId="2" applyNumberFormat="1" applyFont="1" applyFill="1" applyBorder="1" applyAlignment="1">
      <alignment horizontal="center" vertical="center" wrapText="1"/>
    </xf>
    <xf numFmtId="43" fontId="64" fillId="0" borderId="45" xfId="1" applyNumberFormat="1" applyFont="1" applyFill="1" applyBorder="1" applyAlignment="1">
      <alignment horizontal="center" vertical="center" wrapText="1"/>
    </xf>
    <xf numFmtId="43" fontId="64" fillId="0" borderId="44" xfId="1" applyFont="1" applyFill="1" applyBorder="1" applyAlignment="1">
      <alignment horizontal="center" vertical="center" wrapText="1"/>
    </xf>
    <xf numFmtId="43" fontId="64" fillId="0" borderId="44" xfId="1" applyFont="1" applyFill="1" applyBorder="1" applyAlignment="1">
      <alignment horizontal="center" vertical="center"/>
    </xf>
    <xf numFmtId="0" fontId="64" fillId="0" borderId="44" xfId="1" applyNumberFormat="1" applyFont="1" applyFill="1" applyBorder="1" applyAlignment="1">
      <alignment horizontal="center" vertical="center" wrapText="1"/>
    </xf>
    <xf numFmtId="43" fontId="66" fillId="53" borderId="51" xfId="1" applyFont="1" applyFill="1" applyBorder="1" applyAlignment="1">
      <alignment vertical="center" wrapText="1"/>
    </xf>
    <xf numFmtId="0" fontId="66" fillId="53" borderId="7" xfId="1" applyNumberFormat="1" applyFont="1" applyFill="1" applyBorder="1" applyAlignment="1">
      <alignment vertical="center" wrapText="1"/>
    </xf>
    <xf numFmtId="43" fontId="64" fillId="0" borderId="45" xfId="1" applyFont="1" applyFill="1" applyBorder="1" applyAlignment="1">
      <alignment vertical="center" wrapText="1"/>
    </xf>
    <xf numFmtId="49" fontId="64" fillId="0" borderId="44" xfId="1" applyNumberFormat="1" applyFont="1" applyFill="1" applyBorder="1" applyAlignment="1">
      <alignment horizontal="center" vertical="center" wrapText="1"/>
    </xf>
    <xf numFmtId="0" fontId="66" fillId="53" borderId="44" xfId="2" applyNumberFormat="1" applyFont="1" applyFill="1" applyBorder="1" applyAlignment="1">
      <alignment horizontal="center" vertical="center" wrapText="1"/>
    </xf>
    <xf numFmtId="4" fontId="64" fillId="53" borderId="44" xfId="2" applyNumberFormat="1" applyFont="1" applyFill="1" applyBorder="1" applyAlignment="1">
      <alignment horizontal="center" vertical="center" wrapText="1"/>
    </xf>
    <xf numFmtId="4" fontId="64" fillId="53" borderId="44" xfId="3" applyNumberFormat="1" applyFont="1" applyFill="1" applyBorder="1" applyAlignment="1">
      <alignment horizontal="center" vertical="center" wrapText="1"/>
    </xf>
    <xf numFmtId="43" fontId="66" fillId="53" borderId="44" xfId="1" applyFont="1" applyFill="1" applyBorder="1" applyAlignment="1">
      <alignment vertical="center" wrapText="1"/>
    </xf>
    <xf numFmtId="0" fontId="64" fillId="53" borderId="44" xfId="1" applyNumberFormat="1" applyFont="1" applyFill="1" applyBorder="1" applyAlignment="1">
      <alignment horizontal="center" vertical="center" wrapText="1"/>
    </xf>
    <xf numFmtId="0" fontId="80" fillId="0" borderId="52" xfId="2" applyFont="1" applyBorder="1" applyAlignment="1">
      <alignment vertical="top" wrapText="1"/>
    </xf>
    <xf numFmtId="0" fontId="80" fillId="0" borderId="0" xfId="2" applyFont="1" applyBorder="1" applyAlignment="1">
      <alignment vertical="top" wrapText="1"/>
    </xf>
    <xf numFmtId="43" fontId="80" fillId="0" borderId="0" xfId="1" applyFont="1" applyBorder="1" applyAlignment="1">
      <alignment vertical="top" wrapText="1"/>
    </xf>
    <xf numFmtId="43" fontId="80" fillId="0" borderId="54" xfId="1" applyFont="1" applyBorder="1" applyAlignment="1">
      <alignment vertical="top" wrapText="1"/>
    </xf>
    <xf numFmtId="0" fontId="66" fillId="54" borderId="44" xfId="2" applyNumberFormat="1" applyFont="1" applyFill="1" applyBorder="1" applyAlignment="1">
      <alignment horizontal="center" vertical="center" wrapText="1"/>
    </xf>
    <xf numFmtId="0" fontId="66" fillId="54" borderId="45" xfId="2" applyFont="1" applyFill="1" applyBorder="1" applyAlignment="1">
      <alignment vertical="center" wrapText="1"/>
    </xf>
    <xf numFmtId="0" fontId="66" fillId="54" borderId="51" xfId="2" applyFont="1" applyFill="1" applyBorder="1" applyAlignment="1">
      <alignment vertical="center" wrapText="1"/>
    </xf>
    <xf numFmtId="0" fontId="64" fillId="54" borderId="51" xfId="2" applyFont="1" applyFill="1" applyBorder="1" applyAlignment="1">
      <alignment vertical="center" wrapText="1"/>
    </xf>
    <xf numFmtId="43" fontId="66" fillId="54" borderId="51" xfId="1" applyFont="1" applyFill="1" applyBorder="1" applyAlignment="1">
      <alignment vertical="center" wrapText="1"/>
    </xf>
    <xf numFmtId="0" fontId="66" fillId="54" borderId="7" xfId="1" applyNumberFormat="1" applyFont="1" applyFill="1" applyBorder="1" applyAlignment="1">
      <alignment vertical="center" wrapText="1"/>
    </xf>
    <xf numFmtId="0" fontId="65" fillId="0" borderId="44" xfId="0" applyFont="1" applyBorder="1" applyAlignment="1">
      <alignment vertical="center"/>
    </xf>
    <xf numFmtId="2" fontId="64" fillId="58" borderId="45" xfId="0" applyNumberFormat="1" applyFont="1" applyFill="1" applyBorder="1" applyAlignment="1" applyProtection="1">
      <alignment horizontal="left" vertical="justify" wrapText="1"/>
      <protection locked="0"/>
    </xf>
    <xf numFmtId="4" fontId="64" fillId="0" borderId="51" xfId="2" applyNumberFormat="1" applyFont="1" applyFill="1" applyBorder="1" applyAlignment="1">
      <alignment horizontal="center" vertical="center" wrapText="1"/>
    </xf>
    <xf numFmtId="4" fontId="64" fillId="0" borderId="51" xfId="3" applyNumberFormat="1" applyFont="1" applyFill="1" applyBorder="1" applyAlignment="1">
      <alignment horizontal="center" vertical="center" wrapText="1"/>
    </xf>
    <xf numFmtId="43" fontId="64" fillId="0" borderId="51" xfId="1" applyFont="1" applyFill="1" applyBorder="1" applyAlignment="1">
      <alignment horizontal="center" vertical="center" wrapText="1"/>
    </xf>
    <xf numFmtId="43" fontId="64" fillId="0" borderId="51" xfId="1" applyFont="1" applyFill="1" applyBorder="1" applyAlignment="1">
      <alignment horizontal="center" vertical="center"/>
    </xf>
    <xf numFmtId="49" fontId="64" fillId="49" borderId="7" xfId="924" applyNumberFormat="1" applyFont="1" applyFill="1" applyBorder="1" applyAlignment="1" applyProtection="1">
      <alignment horizontal="center" vertical="center" wrapText="1"/>
    </xf>
    <xf numFmtId="43" fontId="66" fillId="53" borderId="44" xfId="1" applyFont="1" applyFill="1" applyBorder="1" applyAlignment="1">
      <alignment horizontal="center" vertical="center" wrapText="1"/>
    </xf>
    <xf numFmtId="0" fontId="64" fillId="53" borderId="44" xfId="1" applyNumberFormat="1" applyFont="1" applyFill="1" applyBorder="1" applyAlignment="1">
      <alignment horizontal="center" vertical="center"/>
    </xf>
    <xf numFmtId="43" fontId="64" fillId="0" borderId="45" xfId="1" applyFont="1" applyFill="1" applyBorder="1" applyAlignment="1">
      <alignment horizontal="center" vertical="center" wrapText="1"/>
    </xf>
    <xf numFmtId="4" fontId="64" fillId="54" borderId="25" xfId="2" applyNumberFormat="1" applyFont="1" applyFill="1" applyBorder="1" applyAlignment="1">
      <alignment horizontal="center" vertical="center" wrapText="1"/>
    </xf>
    <xf numFmtId="4" fontId="64" fillId="54" borderId="48" xfId="3" applyNumberFormat="1" applyFont="1" applyFill="1" applyBorder="1" applyAlignment="1">
      <alignment horizontal="center" vertical="center" wrapText="1"/>
    </xf>
    <xf numFmtId="43" fontId="66" fillId="54" borderId="48" xfId="1" applyFont="1" applyFill="1" applyBorder="1" applyAlignment="1">
      <alignment vertical="center"/>
    </xf>
    <xf numFmtId="43" fontId="66" fillId="54" borderId="34" xfId="1" applyFont="1" applyFill="1" applyBorder="1" applyAlignment="1">
      <alignment vertical="center"/>
    </xf>
    <xf numFmtId="43" fontId="66" fillId="54" borderId="4" xfId="1" applyFont="1" applyFill="1" applyBorder="1" applyAlignment="1">
      <alignment vertical="center"/>
    </xf>
    <xf numFmtId="43" fontId="64" fillId="54" borderId="4" xfId="1" applyFont="1" applyFill="1" applyBorder="1" applyAlignment="1">
      <alignment horizontal="center" vertical="center" wrapText="1"/>
    </xf>
    <xf numFmtId="0" fontId="64" fillId="2" borderId="52" xfId="448" applyNumberFormat="1" applyFont="1" applyFill="1" applyBorder="1" applyAlignment="1">
      <alignment horizontal="left" vertical="center"/>
    </xf>
    <xf numFmtId="43" fontId="80" fillId="2" borderId="0" xfId="758" applyFont="1" applyFill="1" applyBorder="1" applyAlignment="1">
      <alignment horizontal="center" vertical="center"/>
    </xf>
    <xf numFmtId="0" fontId="80" fillId="2" borderId="0" xfId="448" applyFont="1" applyFill="1" applyBorder="1" applyAlignment="1">
      <alignment horizontal="center" vertical="center"/>
    </xf>
    <xf numFmtId="43" fontId="82" fillId="2" borderId="0" xfId="724" applyFont="1" applyFill="1" applyBorder="1" applyAlignment="1">
      <alignment horizontal="center" vertical="center"/>
    </xf>
    <xf numFmtId="43" fontId="82" fillId="2" borderId="0" xfId="758" applyFont="1" applyFill="1" applyBorder="1" applyAlignment="1">
      <alignment horizontal="center" vertical="center"/>
    </xf>
    <xf numFmtId="43" fontId="80" fillId="2" borderId="0" xfId="758" applyFont="1" applyFill="1" applyBorder="1" applyAlignment="1">
      <alignment horizontal="left" vertical="center"/>
    </xf>
    <xf numFmtId="0" fontId="80" fillId="2" borderId="0" xfId="448" applyFont="1" applyFill="1" applyBorder="1" applyAlignment="1">
      <alignment horizontal="left" vertical="center"/>
    </xf>
    <xf numFmtId="43" fontId="82" fillId="2" borderId="0" xfId="724" applyFont="1" applyFill="1" applyBorder="1" applyAlignment="1">
      <alignment horizontal="left" vertical="center"/>
    </xf>
    <xf numFmtId="43" fontId="82" fillId="2" borderId="0" xfId="758" applyFont="1" applyFill="1" applyBorder="1" applyAlignment="1">
      <alignment horizontal="left" vertical="center"/>
    </xf>
    <xf numFmtId="0" fontId="64" fillId="2" borderId="73" xfId="448" applyNumberFormat="1" applyFont="1" applyFill="1" applyBorder="1" applyAlignment="1">
      <alignment horizontal="left" vertical="center"/>
    </xf>
    <xf numFmtId="43" fontId="80" fillId="2" borderId="42" xfId="758" applyFont="1" applyFill="1" applyBorder="1" applyAlignment="1">
      <alignment horizontal="left" vertical="center"/>
    </xf>
    <xf numFmtId="0" fontId="80" fillId="2" borderId="42" xfId="448" applyFont="1" applyFill="1" applyBorder="1" applyAlignment="1">
      <alignment horizontal="left" vertical="center"/>
    </xf>
    <xf numFmtId="43" fontId="82" fillId="2" borderId="42" xfId="724" applyFont="1" applyFill="1" applyBorder="1" applyAlignment="1">
      <alignment horizontal="left" vertical="center"/>
    </xf>
    <xf numFmtId="43" fontId="82" fillId="2" borderId="42" xfId="758" applyFont="1" applyFill="1" applyBorder="1" applyAlignment="1">
      <alignment horizontal="left" vertical="center"/>
    </xf>
    <xf numFmtId="0" fontId="80" fillId="0" borderId="0" xfId="2" applyFont="1" applyFill="1" applyAlignment="1">
      <alignment horizontal="left" vertical="center"/>
    </xf>
    <xf numFmtId="0" fontId="80" fillId="2" borderId="0" xfId="2" applyFont="1" applyFill="1" applyAlignment="1">
      <alignment horizontal="left" vertical="center"/>
    </xf>
    <xf numFmtId="0" fontId="80" fillId="0" borderId="0" xfId="2" applyFont="1" applyAlignment="1">
      <alignment horizontal="left" vertical="center"/>
    </xf>
    <xf numFmtId="0" fontId="82" fillId="0" borderId="0" xfId="2" applyFont="1" applyFill="1" applyAlignment="1">
      <alignment horizontal="left" vertical="center"/>
    </xf>
    <xf numFmtId="0" fontId="80" fillId="0" borderId="0" xfId="2" applyFont="1" applyFill="1" applyBorder="1" applyAlignment="1">
      <alignment horizontal="left" vertical="center"/>
    </xf>
    <xf numFmtId="2" fontId="64" fillId="58" borderId="44" xfId="0" applyNumberFormat="1" applyFont="1" applyFill="1" applyBorder="1" applyAlignment="1" applyProtection="1">
      <alignment horizontal="left" vertical="justify" wrapText="1"/>
      <protection locked="0"/>
    </xf>
    <xf numFmtId="2" fontId="64" fillId="58" borderId="44" xfId="0" applyNumberFormat="1" applyFont="1" applyFill="1" applyBorder="1" applyAlignment="1" applyProtection="1">
      <alignment horizontal="center" vertical="center" wrapText="1"/>
      <protection locked="0"/>
    </xf>
    <xf numFmtId="2" fontId="64" fillId="59" borderId="44" xfId="0" applyNumberFormat="1" applyFont="1" applyFill="1" applyBorder="1" applyAlignment="1" applyProtection="1">
      <alignment horizontal="center" vertical="center" wrapText="1"/>
      <protection locked="0"/>
    </xf>
    <xf numFmtId="2" fontId="64" fillId="58" borderId="44" xfId="0" applyNumberFormat="1" applyFont="1" applyFill="1" applyBorder="1" applyAlignment="1" applyProtection="1">
      <alignment vertical="center" wrapText="1"/>
      <protection locked="0"/>
    </xf>
    <xf numFmtId="49" fontId="64" fillId="49" borderId="44" xfId="924" applyNumberFormat="1" applyFont="1" applyFill="1" applyBorder="1" applyAlignment="1" applyProtection="1">
      <alignment horizontal="center" vertical="center" wrapText="1"/>
    </xf>
    <xf numFmtId="49" fontId="64" fillId="49" borderId="44" xfId="925" applyNumberFormat="1" applyFont="1" applyFill="1" applyBorder="1" applyAlignment="1" applyProtection="1">
      <alignment horizontal="center" vertical="center" wrapText="1"/>
    </xf>
    <xf numFmtId="0" fontId="80" fillId="2" borderId="52" xfId="2" applyFont="1" applyFill="1" applyBorder="1" applyAlignment="1">
      <alignment horizontal="left" vertical="center"/>
    </xf>
    <xf numFmtId="0" fontId="80" fillId="2" borderId="0" xfId="2" applyFont="1" applyFill="1" applyBorder="1" applyAlignment="1">
      <alignment horizontal="left" vertical="center"/>
    </xf>
    <xf numFmtId="43" fontId="80" fillId="2" borderId="0" xfId="1" applyFont="1" applyFill="1" applyBorder="1" applyAlignment="1">
      <alignment horizontal="left" vertical="center"/>
    </xf>
    <xf numFmtId="43" fontId="80" fillId="2" borderId="0" xfId="1" applyFont="1" applyFill="1" applyBorder="1" applyAlignment="1">
      <alignment horizontal="center" vertical="center"/>
    </xf>
    <xf numFmtId="43" fontId="80" fillId="2" borderId="54" xfId="1" applyFont="1" applyFill="1" applyBorder="1" applyAlignment="1">
      <alignment horizontal="center" vertical="center" wrapText="1"/>
    </xf>
    <xf numFmtId="0" fontId="80" fillId="2" borderId="0" xfId="2" applyFont="1" applyFill="1" applyBorder="1" applyAlignment="1">
      <alignment horizontal="center" vertical="center"/>
    </xf>
    <xf numFmtId="0" fontId="80" fillId="2" borderId="54" xfId="2" applyFont="1" applyFill="1" applyBorder="1" applyAlignment="1">
      <alignment horizontal="center" vertical="center" wrapText="1"/>
    </xf>
    <xf numFmtId="0" fontId="80" fillId="2" borderId="74" xfId="2" applyFont="1" applyFill="1" applyBorder="1" applyAlignment="1">
      <alignment horizontal="center" vertical="center" wrapText="1"/>
    </xf>
    <xf numFmtId="0" fontId="80" fillId="2" borderId="16" xfId="2" applyFont="1" applyFill="1" applyBorder="1" applyAlignment="1">
      <alignment horizontal="left" vertical="center"/>
    </xf>
    <xf numFmtId="0" fontId="80" fillId="0" borderId="0" xfId="2" applyFont="1" applyAlignment="1">
      <alignment horizontal="center" vertical="center"/>
    </xf>
    <xf numFmtId="0" fontId="80" fillId="0" borderId="0" xfId="2" applyFont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 wrapText="1"/>
    </xf>
    <xf numFmtId="0" fontId="72" fillId="0" borderId="0" xfId="2" applyFont="1" applyFill="1" applyBorder="1" applyAlignment="1">
      <alignment horizontal="center" vertical="center"/>
    </xf>
    <xf numFmtId="0" fontId="82" fillId="0" borderId="0" xfId="2" applyFont="1" applyFill="1" applyBorder="1" applyAlignment="1">
      <alignment horizontal="left" vertical="center"/>
    </xf>
    <xf numFmtId="0" fontId="9" fillId="0" borderId="0" xfId="927"/>
    <xf numFmtId="4" fontId="3" fillId="2" borderId="16" xfId="0" applyNumberFormat="1" applyFont="1" applyFill="1" applyBorder="1" applyAlignment="1">
      <alignment horizontal="left" vertical="center"/>
    </xf>
    <xf numFmtId="0" fontId="74" fillId="2" borderId="66" xfId="390" applyFont="1" applyFill="1" applyBorder="1" applyAlignment="1" applyProtection="1">
      <alignment horizontal="left" vertical="center" wrapText="1"/>
    </xf>
    <xf numFmtId="10" fontId="73" fillId="2" borderId="0" xfId="763" applyNumberFormat="1" applyFont="1" applyFill="1" applyBorder="1"/>
    <xf numFmtId="0" fontId="69" fillId="0" borderId="66" xfId="0" applyFont="1" applyBorder="1" applyAlignment="1">
      <alignment horizontal="center"/>
    </xf>
    <xf numFmtId="0" fontId="69" fillId="0" borderId="66" xfId="427" applyFont="1" applyBorder="1" applyAlignment="1">
      <alignment vertical="top"/>
    </xf>
    <xf numFmtId="0" fontId="69" fillId="0" borderId="0" xfId="427" applyFont="1" applyBorder="1" applyAlignment="1">
      <alignment vertical="top"/>
    </xf>
    <xf numFmtId="0" fontId="69" fillId="0" borderId="65" xfId="427" applyFont="1" applyBorder="1" applyAlignment="1">
      <alignment vertical="top"/>
    </xf>
    <xf numFmtId="0" fontId="9" fillId="0" borderId="70" xfId="927" applyBorder="1" applyAlignment="1">
      <alignment horizontal="center" vertical="center"/>
    </xf>
    <xf numFmtId="10" fontId="9" fillId="0" borderId="70" xfId="928" applyNumberFormat="1" applyBorder="1" applyAlignment="1">
      <alignment horizontal="center"/>
    </xf>
    <xf numFmtId="0" fontId="75" fillId="0" borderId="0" xfId="0" applyFont="1" applyBorder="1"/>
    <xf numFmtId="0" fontId="0" fillId="0" borderId="65" xfId="0" applyBorder="1"/>
    <xf numFmtId="0" fontId="64" fillId="0" borderId="45" xfId="2" applyNumberFormat="1" applyFont="1" applyFill="1" applyBorder="1" applyAlignment="1">
      <alignment horizontal="center" vertical="center" wrapText="1"/>
    </xf>
    <xf numFmtId="2" fontId="64" fillId="58" borderId="7" xfId="0" applyNumberFormat="1" applyFont="1" applyFill="1" applyBorder="1" applyAlignment="1" applyProtection="1">
      <alignment horizontal="left" vertical="justify" wrapText="1"/>
      <protection locked="0"/>
    </xf>
    <xf numFmtId="0" fontId="71" fillId="2" borderId="0" xfId="2" applyFont="1" applyFill="1" applyAlignment="1">
      <alignment horizontal="center" vertical="center"/>
    </xf>
    <xf numFmtId="0" fontId="82" fillId="0" borderId="0" xfId="2" applyFont="1" applyFill="1" applyAlignment="1">
      <alignment horizontal="center" vertical="center"/>
    </xf>
    <xf numFmtId="0" fontId="82" fillId="0" borderId="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vertical="top" wrapText="1"/>
    </xf>
    <xf numFmtId="0" fontId="5" fillId="0" borderId="2" xfId="2" applyFont="1" applyFill="1" applyBorder="1" applyAlignment="1">
      <alignment vertical="top" wrapText="1"/>
    </xf>
    <xf numFmtId="0" fontId="5" fillId="0" borderId="16" xfId="2" applyFont="1" applyFill="1" applyBorder="1" applyAlignment="1">
      <alignment vertical="top" wrapText="1"/>
    </xf>
    <xf numFmtId="0" fontId="5" fillId="0" borderId="55" xfId="2" applyFont="1" applyFill="1" applyBorder="1" applyAlignment="1">
      <alignment vertical="top" wrapText="1"/>
    </xf>
    <xf numFmtId="0" fontId="84" fillId="0" borderId="0" xfId="2" applyFont="1" applyFill="1" applyAlignment="1">
      <alignment horizontal="center" vertical="center"/>
    </xf>
    <xf numFmtId="0" fontId="82" fillId="2" borderId="0" xfId="2" applyFont="1" applyFill="1" applyBorder="1" applyAlignment="1">
      <alignment horizontal="left" vertical="center"/>
    </xf>
    <xf numFmtId="10" fontId="85" fillId="0" borderId="70" xfId="928" applyNumberFormat="1" applyFont="1" applyBorder="1" applyAlignment="1">
      <alignment horizontal="center"/>
    </xf>
    <xf numFmtId="2" fontId="64" fillId="0" borderId="44" xfId="0" applyNumberFormat="1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center" vertical="center"/>
    </xf>
    <xf numFmtId="0" fontId="59" fillId="2" borderId="60" xfId="761" applyFont="1" applyFill="1" applyBorder="1" applyAlignment="1">
      <alignment horizontal="center" vertical="center" wrapText="1"/>
    </xf>
    <xf numFmtId="49" fontId="64" fillId="0" borderId="44" xfId="925" applyNumberFormat="1" applyFont="1" applyFill="1" applyBorder="1" applyAlignment="1" applyProtection="1">
      <alignment horizontal="center" vertical="center" wrapText="1"/>
    </xf>
    <xf numFmtId="0" fontId="64" fillId="0" borderId="73" xfId="2" applyNumberFormat="1" applyFont="1" applyFill="1" applyBorder="1" applyAlignment="1">
      <alignment horizontal="center" vertical="center" wrapText="1"/>
    </xf>
    <xf numFmtId="0" fontId="64" fillId="0" borderId="42" xfId="2" applyFont="1" applyFill="1" applyBorder="1" applyAlignment="1">
      <alignment horizontal="left" vertical="center" wrapText="1"/>
    </xf>
    <xf numFmtId="4" fontId="64" fillId="0" borderId="42" xfId="2" applyNumberFormat="1" applyFont="1" applyFill="1" applyBorder="1" applyAlignment="1">
      <alignment horizontal="center" vertical="center" wrapText="1"/>
    </xf>
    <xf numFmtId="4" fontId="64" fillId="0" borderId="42" xfId="3" applyNumberFormat="1" applyFont="1" applyFill="1" applyBorder="1" applyAlignment="1">
      <alignment horizontal="center" vertical="center" wrapText="1"/>
    </xf>
    <xf numFmtId="43" fontId="64" fillId="0" borderId="42" xfId="1" applyFont="1" applyFill="1" applyBorder="1" applyAlignment="1">
      <alignment horizontal="center" vertical="center" wrapText="1"/>
    </xf>
    <xf numFmtId="43" fontId="80" fillId="0" borderId="42" xfId="1" applyFont="1" applyFill="1" applyBorder="1" applyAlignment="1">
      <alignment horizontal="center" vertical="center"/>
    </xf>
    <xf numFmtId="43" fontId="64" fillId="0" borderId="42" xfId="1" applyFont="1" applyFill="1" applyBorder="1" applyAlignment="1">
      <alignment horizontal="center" vertical="center"/>
    </xf>
    <xf numFmtId="0" fontId="64" fillId="0" borderId="74" xfId="1" applyNumberFormat="1" applyFont="1" applyFill="1" applyBorder="1" applyAlignment="1">
      <alignment horizontal="center" vertical="center" wrapText="1"/>
    </xf>
    <xf numFmtId="0" fontId="66" fillId="54" borderId="44" xfId="2" applyFont="1" applyFill="1" applyBorder="1" applyAlignment="1">
      <alignment vertical="center" wrapText="1"/>
    </xf>
    <xf numFmtId="0" fontId="64" fillId="54" borderId="44" xfId="2" applyFont="1" applyFill="1" applyBorder="1" applyAlignment="1">
      <alignment vertical="center" wrapText="1"/>
    </xf>
    <xf numFmtId="43" fontId="66" fillId="54" borderId="44" xfId="1" applyFont="1" applyFill="1" applyBorder="1" applyAlignment="1">
      <alignment vertical="center" wrapText="1"/>
    </xf>
    <xf numFmtId="0" fontId="66" fillId="54" borderId="44" xfId="1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/>
    </xf>
    <xf numFmtId="188" fontId="80" fillId="0" borderId="0" xfId="2" applyNumberFormat="1" applyFont="1" applyFill="1" applyAlignment="1">
      <alignment horizontal="left" vertical="center"/>
    </xf>
    <xf numFmtId="188" fontId="80" fillId="0" borderId="0" xfId="2" applyNumberFormat="1" applyFont="1" applyFill="1" applyBorder="1" applyAlignment="1">
      <alignment horizontal="left" vertical="center"/>
    </xf>
    <xf numFmtId="0" fontId="87" fillId="2" borderId="25" xfId="761" applyFont="1" applyFill="1" applyBorder="1" applyAlignment="1">
      <alignment horizontal="right" vertical="center"/>
    </xf>
    <xf numFmtId="43" fontId="59" fillId="2" borderId="44" xfId="763" applyNumberFormat="1" applyFont="1" applyFill="1" applyBorder="1" applyAlignment="1">
      <alignment horizontal="center" vertical="center" wrapText="1"/>
    </xf>
    <xf numFmtId="182" fontId="58" fillId="2" borderId="47" xfId="761" applyNumberFormat="1" applyFont="1" applyFill="1" applyBorder="1" applyAlignment="1">
      <alignment horizontal="center" vertical="center"/>
    </xf>
    <xf numFmtId="0" fontId="59" fillId="2" borderId="56" xfId="761" applyFont="1" applyFill="1" applyBorder="1" applyAlignment="1">
      <alignment vertical="center" wrapText="1"/>
    </xf>
    <xf numFmtId="0" fontId="59" fillId="2" borderId="44" xfId="761" applyFont="1" applyFill="1" applyBorder="1" applyAlignment="1">
      <alignment vertical="center" wrapText="1"/>
    </xf>
    <xf numFmtId="0" fontId="83" fillId="0" borderId="44" xfId="926" applyFont="1" applyFill="1" applyBorder="1" applyAlignment="1" applyProtection="1">
      <alignment horizontal="center" vertical="center"/>
    </xf>
    <xf numFmtId="182" fontId="80" fillId="0" borderId="0" xfId="2" applyNumberFormat="1" applyFont="1" applyFill="1" applyBorder="1" applyAlignment="1">
      <alignment horizontal="left" vertical="center" wrapText="1"/>
    </xf>
    <xf numFmtId="189" fontId="80" fillId="0" borderId="0" xfId="2" applyNumberFormat="1" applyFont="1" applyFill="1" applyBorder="1" applyAlignment="1">
      <alignment horizontal="left" vertical="center" wrapText="1"/>
    </xf>
    <xf numFmtId="10" fontId="1" fillId="2" borderId="80" xfId="0" applyNumberFormat="1" applyFont="1" applyFill="1" applyBorder="1" applyAlignment="1">
      <alignment horizontal="center" vertical="center"/>
    </xf>
    <xf numFmtId="0" fontId="64" fillId="2" borderId="52" xfId="448" applyNumberFormat="1" applyFont="1" applyFill="1" applyBorder="1" applyAlignment="1">
      <alignment horizontal="left" vertical="center" wrapText="1"/>
    </xf>
    <xf numFmtId="0" fontId="64" fillId="2" borderId="0" xfId="448" applyNumberFormat="1" applyFont="1" applyFill="1" applyBorder="1" applyAlignment="1">
      <alignment horizontal="left" vertical="center" wrapText="1"/>
    </xf>
    <xf numFmtId="4" fontId="3" fillId="2" borderId="28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66" fillId="54" borderId="25" xfId="2" applyNumberFormat="1" applyFont="1" applyFill="1" applyBorder="1" applyAlignment="1">
      <alignment horizontal="center" vertical="center" wrapText="1"/>
    </xf>
    <xf numFmtId="0" fontId="66" fillId="54" borderId="34" xfId="2" applyNumberFormat="1" applyFont="1" applyFill="1" applyBorder="1" applyAlignment="1">
      <alignment horizontal="center" vertical="center" wrapText="1"/>
    </xf>
    <xf numFmtId="0" fontId="66" fillId="53" borderId="44" xfId="2" applyNumberFormat="1" applyFont="1" applyFill="1" applyBorder="1" applyAlignment="1">
      <alignment horizontal="center" vertical="center" wrapText="1"/>
    </xf>
    <xf numFmtId="0" fontId="66" fillId="53" borderId="45" xfId="2" applyNumberFormat="1" applyFont="1" applyFill="1" applyBorder="1" applyAlignment="1">
      <alignment horizontal="center" vertical="center" wrapText="1"/>
    </xf>
    <xf numFmtId="0" fontId="66" fillId="53" borderId="7" xfId="2" applyNumberFormat="1" applyFont="1" applyFill="1" applyBorder="1" applyAlignment="1">
      <alignment horizontal="center" vertical="center" wrapText="1"/>
    </xf>
    <xf numFmtId="0" fontId="59" fillId="2" borderId="39" xfId="761" applyFont="1" applyFill="1" applyBorder="1" applyAlignment="1">
      <alignment horizontal="center" vertical="center" wrapText="1"/>
    </xf>
    <xf numFmtId="0" fontId="59" fillId="2" borderId="5" xfId="761" applyFont="1" applyFill="1" applyBorder="1" applyAlignment="1">
      <alignment horizontal="center" vertical="center" wrapText="1"/>
    </xf>
    <xf numFmtId="0" fontId="59" fillId="2" borderId="46" xfId="761" applyFont="1" applyFill="1" applyBorder="1" applyAlignment="1">
      <alignment horizontal="left" vertical="center" wrapText="1"/>
    </xf>
    <xf numFmtId="0" fontId="59" fillId="2" borderId="56" xfId="761" applyFont="1" applyFill="1" applyBorder="1" applyAlignment="1">
      <alignment horizontal="left" vertical="center" wrapText="1"/>
    </xf>
    <xf numFmtId="0" fontId="3" fillId="2" borderId="36" xfId="761" applyFont="1" applyFill="1" applyBorder="1" applyAlignment="1">
      <alignment horizontal="left" vertical="center"/>
    </xf>
    <xf numFmtId="0" fontId="3" fillId="2" borderId="40" xfId="761" applyFont="1" applyFill="1" applyBorder="1" applyAlignment="1">
      <alignment horizontal="left" vertical="center"/>
    </xf>
    <xf numFmtId="0" fontId="3" fillId="2" borderId="27" xfId="761" applyFont="1" applyFill="1" applyBorder="1" applyAlignment="1">
      <alignment horizontal="left" vertical="center"/>
    </xf>
    <xf numFmtId="0" fontId="3" fillId="2" borderId="54" xfId="761" applyFont="1" applyFill="1" applyBorder="1" applyAlignment="1">
      <alignment horizontal="left" vertical="center"/>
    </xf>
    <xf numFmtId="0" fontId="60" fillId="2" borderId="49" xfId="761" applyFont="1" applyFill="1" applyBorder="1" applyAlignment="1">
      <alignment horizontal="center" vertical="center"/>
    </xf>
    <xf numFmtId="0" fontId="60" fillId="2" borderId="55" xfId="761" applyFont="1" applyFill="1" applyBorder="1" applyAlignment="1">
      <alignment horizontal="center" vertical="center"/>
    </xf>
    <xf numFmtId="0" fontId="86" fillId="54" borderId="30" xfId="0" applyFont="1" applyFill="1" applyBorder="1" applyAlignment="1">
      <alignment horizontal="center"/>
    </xf>
    <xf numFmtId="0" fontId="86" fillId="54" borderId="28" xfId="0" applyFont="1" applyFill="1" applyBorder="1" applyAlignment="1">
      <alignment horizontal="center"/>
    </xf>
    <xf numFmtId="0" fontId="86" fillId="54" borderId="59" xfId="0" applyFont="1" applyFill="1" applyBorder="1" applyAlignment="1">
      <alignment horizontal="center"/>
    </xf>
    <xf numFmtId="0" fontId="60" fillId="0" borderId="41" xfId="761" applyFont="1" applyBorder="1" applyAlignment="1">
      <alignment horizontal="center" vertical="center"/>
    </xf>
    <xf numFmtId="0" fontId="60" fillId="0" borderId="42" xfId="761" applyFont="1" applyBorder="1" applyAlignment="1">
      <alignment horizontal="center" vertical="center"/>
    </xf>
    <xf numFmtId="0" fontId="60" fillId="0" borderId="43" xfId="761" applyFont="1" applyBorder="1" applyAlignment="1">
      <alignment horizontal="center" vertical="center"/>
    </xf>
    <xf numFmtId="0" fontId="62" fillId="53" borderId="57" xfId="761" applyFont="1" applyFill="1" applyBorder="1" applyAlignment="1">
      <alignment horizontal="center" vertical="center" wrapText="1"/>
    </xf>
    <xf numFmtId="0" fontId="62" fillId="53" borderId="26" xfId="761" applyFont="1" applyFill="1" applyBorder="1" applyAlignment="1">
      <alignment horizontal="center" vertical="center" wrapText="1"/>
    </xf>
    <xf numFmtId="0" fontId="62" fillId="53" borderId="32" xfId="761" applyFont="1" applyFill="1" applyBorder="1" applyAlignment="1">
      <alignment horizontal="center" vertical="center" wrapText="1"/>
    </xf>
    <xf numFmtId="0" fontId="59" fillId="2" borderId="60" xfId="761" applyFont="1" applyFill="1" applyBorder="1" applyAlignment="1">
      <alignment horizontal="center" vertical="center" wrapText="1"/>
    </xf>
    <xf numFmtId="0" fontId="59" fillId="2" borderId="53" xfId="761" applyFont="1" applyFill="1" applyBorder="1" applyAlignment="1">
      <alignment horizontal="left" vertical="center" wrapText="1"/>
    </xf>
    <xf numFmtId="0" fontId="0" fillId="0" borderId="6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5" xfId="0" applyFont="1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69" fillId="2" borderId="0" xfId="390" applyFont="1" applyFill="1" applyBorder="1" applyAlignment="1" applyProtection="1">
      <alignment horizontal="left" vertical="center" wrapText="1"/>
    </xf>
    <xf numFmtId="0" fontId="69" fillId="2" borderId="65" xfId="390" applyFont="1" applyFill="1" applyBorder="1" applyAlignment="1" applyProtection="1">
      <alignment horizontal="left" vertical="center" wrapText="1"/>
    </xf>
    <xf numFmtId="0" fontId="69" fillId="0" borderId="66" xfId="0" applyFont="1" applyBorder="1" applyAlignment="1">
      <alignment horizontal="left" wrapText="1"/>
    </xf>
    <xf numFmtId="0" fontId="69" fillId="0" borderId="0" xfId="0" applyFont="1" applyBorder="1" applyAlignment="1">
      <alignment horizontal="left" wrapText="1"/>
    </xf>
    <xf numFmtId="0" fontId="69" fillId="0" borderId="65" xfId="0" applyFont="1" applyBorder="1" applyAlignment="1">
      <alignment horizontal="left" wrapText="1"/>
    </xf>
    <xf numFmtId="0" fontId="9" fillId="0" borderId="70" xfId="927" applyBorder="1" applyAlignment="1">
      <alignment horizontal="center" vertical="center"/>
    </xf>
    <xf numFmtId="0" fontId="70" fillId="0" borderId="66" xfId="427" applyFont="1" applyBorder="1" applyAlignment="1">
      <alignment horizontal="left" vertical="top"/>
    </xf>
    <xf numFmtId="0" fontId="70" fillId="0" borderId="0" xfId="427" applyFont="1" applyBorder="1" applyAlignment="1">
      <alignment horizontal="left" vertical="top"/>
    </xf>
    <xf numFmtId="0" fontId="70" fillId="0" borderId="65" xfId="427" applyFont="1" applyBorder="1" applyAlignment="1">
      <alignment horizontal="left" vertical="top"/>
    </xf>
    <xf numFmtId="0" fontId="74" fillId="2" borderId="70" xfId="765" applyFont="1" applyFill="1" applyBorder="1" applyAlignment="1">
      <alignment horizontal="center" vertical="center" wrapText="1"/>
    </xf>
    <xf numFmtId="10" fontId="1" fillId="2" borderId="70" xfId="0" applyNumberFormat="1" applyFont="1" applyFill="1" applyBorder="1" applyAlignment="1">
      <alignment horizontal="center" vertical="center"/>
    </xf>
    <xf numFmtId="10" fontId="1" fillId="53" borderId="70" xfId="0" applyNumberFormat="1" applyFont="1" applyFill="1" applyBorder="1" applyAlignment="1">
      <alignment horizontal="center" vertical="center"/>
    </xf>
    <xf numFmtId="10" fontId="73" fillId="2" borderId="70" xfId="763" applyNumberFormat="1" applyFont="1" applyFill="1" applyBorder="1" applyAlignment="1">
      <alignment horizontal="center" vertical="center"/>
    </xf>
    <xf numFmtId="0" fontId="69" fillId="0" borderId="66" xfId="0" applyFont="1" applyBorder="1" applyAlignment="1">
      <alignment vertical="top"/>
    </xf>
  </cellXfs>
  <cellStyles count="929">
    <cellStyle name="_CRONOGRAMA MODELO" xfId="6"/>
    <cellStyle name="_CRONOGRAMA MODELO_SERVIÇOS &amp; COMPOSIÇÕES (COR-SUDE2012) SUELY" xfId="7"/>
    <cellStyle name="_Teixeira Soares - EE Guarauna - REVISÃO - ADITIVO" xfId="8"/>
    <cellStyle name="_Teixeira Soares - EE Guarauna - REVISÃO - ADITIVO_SERVIÇOS &amp; COMPOSIÇÕES (COR-SUDE2012) SUELY" xfId="9"/>
    <cellStyle name="12" xfId="766"/>
    <cellStyle name="20% - Accent1" xfId="767"/>
    <cellStyle name="20% - Accent1 2" xfId="768"/>
    <cellStyle name="20% - Accent1 3" xfId="769"/>
    <cellStyle name="20% - Accent2" xfId="770"/>
    <cellStyle name="20% - Accent2 2" xfId="771"/>
    <cellStyle name="20% - Accent2 3" xfId="772"/>
    <cellStyle name="20% - Accent3" xfId="773"/>
    <cellStyle name="20% - Accent3 2" xfId="774"/>
    <cellStyle name="20% - Accent3 3" xfId="775"/>
    <cellStyle name="20% - Accent4" xfId="776"/>
    <cellStyle name="20% - Accent4 2" xfId="777"/>
    <cellStyle name="20% - Accent4 3" xfId="778"/>
    <cellStyle name="20% - Accent5" xfId="779"/>
    <cellStyle name="20% - Accent5 2" xfId="780"/>
    <cellStyle name="20% - Accent5 3" xfId="781"/>
    <cellStyle name="20% - Accent6" xfId="782"/>
    <cellStyle name="20% - Accent6 2" xfId="783"/>
    <cellStyle name="20% - Accent6 3" xfId="784"/>
    <cellStyle name="20% - Cor1" xfId="10"/>
    <cellStyle name="20% - Cor1 2" xfId="11"/>
    <cellStyle name="20% - Cor2" xfId="12"/>
    <cellStyle name="20% - Cor2 2" xfId="13"/>
    <cellStyle name="20% - Cor3" xfId="14"/>
    <cellStyle name="20% - Cor3 2" xfId="15"/>
    <cellStyle name="20% - Cor4" xfId="16"/>
    <cellStyle name="20% - Cor4 2" xfId="17"/>
    <cellStyle name="20% - Cor5" xfId="18"/>
    <cellStyle name="20% - Cor5 2" xfId="19"/>
    <cellStyle name="20% - Cor6" xfId="20"/>
    <cellStyle name="20% - Cor6 2" xfId="21"/>
    <cellStyle name="20% - Ênfase1 2" xfId="22"/>
    <cellStyle name="20% - Ênfase1 2 2" xfId="23"/>
    <cellStyle name="20% - Ênfase1 2 2 2" xfId="24"/>
    <cellStyle name="20% - Ênfase1 2 3" xfId="25"/>
    <cellStyle name="20% - Ênfase1 2 4" xfId="26"/>
    <cellStyle name="20% - Ênfase1 3" xfId="27"/>
    <cellStyle name="20% - Ênfase1 3 2" xfId="28"/>
    <cellStyle name="20% - Ênfase1 3 3" xfId="29"/>
    <cellStyle name="20% - Ênfase1 4" xfId="30"/>
    <cellStyle name="20% - Ênfase1 5" xfId="31"/>
    <cellStyle name="20% - Ênfase2 2" xfId="32"/>
    <cellStyle name="20% - Ênfase2 2 2" xfId="33"/>
    <cellStyle name="20% - Ênfase2 2 2 2" xfId="34"/>
    <cellStyle name="20% - Ênfase2 2 3" xfId="35"/>
    <cellStyle name="20% - Ênfase2 2 4" xfId="36"/>
    <cellStyle name="20% - Ênfase2 3" xfId="37"/>
    <cellStyle name="20% - Ênfase2 3 2" xfId="38"/>
    <cellStyle name="20% - Ênfase2 3 3" xfId="39"/>
    <cellStyle name="20% - Ênfase2 4" xfId="40"/>
    <cellStyle name="20% - Ênfase2 5" xfId="41"/>
    <cellStyle name="20% - Ênfase3 2" xfId="42"/>
    <cellStyle name="20% - Ênfase3 2 2" xfId="43"/>
    <cellStyle name="20% - Ênfase3 2 2 2" xfId="44"/>
    <cellStyle name="20% - Ênfase3 2 3" xfId="45"/>
    <cellStyle name="20% - Ênfase3 2 4" xfId="46"/>
    <cellStyle name="20% - Ênfase3 3" xfId="47"/>
    <cellStyle name="20% - Ênfase3 3 2" xfId="48"/>
    <cellStyle name="20% - Ênfase3 3 3" xfId="49"/>
    <cellStyle name="20% - Ênfase3 4" xfId="50"/>
    <cellStyle name="20% - Ênfase3 5" xfId="51"/>
    <cellStyle name="20% - Ênfase4 2" xfId="52"/>
    <cellStyle name="20% - Ênfase4 2 2" xfId="53"/>
    <cellStyle name="20% - Ênfase4 2 2 2" xfId="54"/>
    <cellStyle name="20% - Ênfase4 2 3" xfId="55"/>
    <cellStyle name="20% - Ênfase4 2 4" xfId="56"/>
    <cellStyle name="20% - Ênfase4 3" xfId="57"/>
    <cellStyle name="20% - Ênfase4 3 2" xfId="58"/>
    <cellStyle name="20% - Ênfase4 3 3" xfId="59"/>
    <cellStyle name="20% - Ênfase4 4" xfId="60"/>
    <cellStyle name="20% - Ênfase4 5" xfId="61"/>
    <cellStyle name="20% - Ênfase5 2" xfId="62"/>
    <cellStyle name="20% - Ênfase5 2 2" xfId="63"/>
    <cellStyle name="20% - Ênfase5 2 2 2" xfId="64"/>
    <cellStyle name="20% - Ênfase5 2 3" xfId="65"/>
    <cellStyle name="20% - Ênfase5 2 4" xfId="66"/>
    <cellStyle name="20% - Ênfase5 3" xfId="67"/>
    <cellStyle name="20% - Ênfase5 3 2" xfId="68"/>
    <cellStyle name="20% - Ênfase5 3 3" xfId="69"/>
    <cellStyle name="20% - Ênfase5 4" xfId="70"/>
    <cellStyle name="20% - Ênfase6 2" xfId="71"/>
    <cellStyle name="20% - Ênfase6 2 2" xfId="72"/>
    <cellStyle name="20% - Ênfase6 2 2 2" xfId="73"/>
    <cellStyle name="20% - Ênfase6 2 3" xfId="74"/>
    <cellStyle name="20% - Ênfase6 2 4" xfId="75"/>
    <cellStyle name="20% - Ênfase6 3" xfId="76"/>
    <cellStyle name="20% - Ênfase6 3 2" xfId="77"/>
    <cellStyle name="20% - Ênfase6 3 3" xfId="78"/>
    <cellStyle name="20% - Ênfase6 4" xfId="79"/>
    <cellStyle name="40% - Accent1" xfId="785"/>
    <cellStyle name="40% - Accent1 2" xfId="786"/>
    <cellStyle name="40% - Accent1 3" xfId="787"/>
    <cellStyle name="40% - Accent2" xfId="788"/>
    <cellStyle name="40% - Accent2 2" xfId="789"/>
    <cellStyle name="40% - Accent2 3" xfId="790"/>
    <cellStyle name="40% - Accent3" xfId="791"/>
    <cellStyle name="40% - Accent3 2" xfId="792"/>
    <cellStyle name="40% - Accent3 3" xfId="793"/>
    <cellStyle name="40% - Accent4" xfId="794"/>
    <cellStyle name="40% - Accent4 2" xfId="795"/>
    <cellStyle name="40% - Accent4 3" xfId="796"/>
    <cellStyle name="40% - Accent5" xfId="797"/>
    <cellStyle name="40% - Accent5 2" xfId="798"/>
    <cellStyle name="40% - Accent5 3" xfId="799"/>
    <cellStyle name="40% - Accent6" xfId="800"/>
    <cellStyle name="40% - Accent6 2" xfId="801"/>
    <cellStyle name="40% - Accent6 3" xfId="802"/>
    <cellStyle name="40% - Cor1" xfId="80"/>
    <cellStyle name="40% - Cor1 2" xfId="81"/>
    <cellStyle name="40% - Cor2" xfId="82"/>
    <cellStyle name="40% - Cor2 2" xfId="83"/>
    <cellStyle name="40% - Cor3" xfId="84"/>
    <cellStyle name="40% - Cor3 2" xfId="85"/>
    <cellStyle name="40% - Cor4" xfId="86"/>
    <cellStyle name="40% - Cor4 2" xfId="87"/>
    <cellStyle name="40% - Cor5" xfId="88"/>
    <cellStyle name="40% - Cor5 2" xfId="89"/>
    <cellStyle name="40% - Cor6" xfId="90"/>
    <cellStyle name="40% - Cor6 2" xfId="91"/>
    <cellStyle name="40% - Ênfase1 2" xfId="92"/>
    <cellStyle name="40% - Ênfase1 2 2" xfId="93"/>
    <cellStyle name="40% - Ênfase1 2 2 2" xfId="94"/>
    <cellStyle name="40% - Ênfase1 2 3" xfId="95"/>
    <cellStyle name="40% - Ênfase1 2 4" xfId="96"/>
    <cellStyle name="40% - Ênfase1 3" xfId="97"/>
    <cellStyle name="40% - Ênfase1 3 2" xfId="98"/>
    <cellStyle name="40% - Ênfase1 3 3" xfId="99"/>
    <cellStyle name="40% - Ênfase1 4" xfId="100"/>
    <cellStyle name="40% - Ênfase2 2" xfId="101"/>
    <cellStyle name="40% - Ênfase2 2 2" xfId="102"/>
    <cellStyle name="40% - Ênfase2 2 2 2" xfId="103"/>
    <cellStyle name="40% - Ênfase2 2 3" xfId="104"/>
    <cellStyle name="40% - Ênfase2 2 4" xfId="105"/>
    <cellStyle name="40% - Ênfase2 3" xfId="106"/>
    <cellStyle name="40% - Ênfase2 3 2" xfId="107"/>
    <cellStyle name="40% - Ênfase2 3 3" xfId="108"/>
    <cellStyle name="40% - Ênfase2 4" xfId="109"/>
    <cellStyle name="40% - Ênfase3 2" xfId="110"/>
    <cellStyle name="40% - Ênfase3 2 2" xfId="111"/>
    <cellStyle name="40% - Ênfase3 2 2 2" xfId="112"/>
    <cellStyle name="40% - Ênfase3 2 3" xfId="113"/>
    <cellStyle name="40% - Ênfase3 2 4" xfId="114"/>
    <cellStyle name="40% - Ênfase3 3" xfId="115"/>
    <cellStyle name="40% - Ênfase3 3 2" xfId="116"/>
    <cellStyle name="40% - Ênfase3 3 3" xfId="117"/>
    <cellStyle name="40% - Ênfase3 4" xfId="118"/>
    <cellStyle name="40% - Ênfase3 5" xfId="119"/>
    <cellStyle name="40% - Ênfase4 2" xfId="120"/>
    <cellStyle name="40% - Ênfase4 2 2" xfId="121"/>
    <cellStyle name="40% - Ênfase4 2 2 2" xfId="122"/>
    <cellStyle name="40% - Ênfase4 2 3" xfId="123"/>
    <cellStyle name="40% - Ênfase4 2 4" xfId="124"/>
    <cellStyle name="40% - Ênfase4 3" xfId="125"/>
    <cellStyle name="40% - Ênfase4 3 2" xfId="126"/>
    <cellStyle name="40% - Ênfase4 3 3" xfId="127"/>
    <cellStyle name="40% - Ênfase4 4" xfId="128"/>
    <cellStyle name="40% - Ênfase5 2" xfId="129"/>
    <cellStyle name="40% - Ênfase5 2 2" xfId="130"/>
    <cellStyle name="40% - Ênfase5 2 2 2" xfId="131"/>
    <cellStyle name="40% - Ênfase5 2 3" xfId="132"/>
    <cellStyle name="40% - Ênfase5 2 4" xfId="133"/>
    <cellStyle name="40% - Ênfase5 3" xfId="134"/>
    <cellStyle name="40% - Ênfase5 3 2" xfId="135"/>
    <cellStyle name="40% - Ênfase5 3 3" xfId="136"/>
    <cellStyle name="40% - Ênfase5 4" xfId="137"/>
    <cellStyle name="40% - Ênfase6 2" xfId="138"/>
    <cellStyle name="40% - Ênfase6 2 2" xfId="139"/>
    <cellStyle name="40% - Ênfase6 2 2 2" xfId="140"/>
    <cellStyle name="40% - Ênfase6 2 3" xfId="141"/>
    <cellStyle name="40% - Ênfase6 2 4" xfId="142"/>
    <cellStyle name="40% - Ênfase6 3" xfId="143"/>
    <cellStyle name="40% - Ênfase6 3 2" xfId="144"/>
    <cellStyle name="40% - Ênfase6 3 3" xfId="145"/>
    <cellStyle name="40% - Ênfase6 4" xfId="146"/>
    <cellStyle name="60% - Accent1" xfId="803"/>
    <cellStyle name="60% - Accent1 2" xfId="804"/>
    <cellStyle name="60% - Accent1 3" xfId="805"/>
    <cellStyle name="60% - Accent2" xfId="806"/>
    <cellStyle name="60% - Accent2 2" xfId="807"/>
    <cellStyle name="60% - Accent2 3" xfId="808"/>
    <cellStyle name="60% - Accent3" xfId="809"/>
    <cellStyle name="60% - Accent3 2" xfId="810"/>
    <cellStyle name="60% - Accent3 3" xfId="811"/>
    <cellStyle name="60% - Accent4" xfId="812"/>
    <cellStyle name="60% - Accent4 2" xfId="813"/>
    <cellStyle name="60% - Accent4 3" xfId="814"/>
    <cellStyle name="60% - Accent5" xfId="815"/>
    <cellStyle name="60% - Accent5 2" xfId="816"/>
    <cellStyle name="60% - Accent5 3" xfId="817"/>
    <cellStyle name="60% - Accent6" xfId="818"/>
    <cellStyle name="60% - Accent6 2" xfId="819"/>
    <cellStyle name="60% - Accent6 3" xfId="820"/>
    <cellStyle name="60% - Cor1" xfId="147"/>
    <cellStyle name="60% - Cor1 2" xfId="148"/>
    <cellStyle name="60% - Cor2" xfId="149"/>
    <cellStyle name="60% - Cor2 2" xfId="150"/>
    <cellStyle name="60% - Cor3" xfId="151"/>
    <cellStyle name="60% - Cor3 2" xfId="152"/>
    <cellStyle name="60% - Cor4" xfId="153"/>
    <cellStyle name="60% - Cor4 2" xfId="154"/>
    <cellStyle name="60% - Cor5" xfId="155"/>
    <cellStyle name="60% - Cor5 2" xfId="156"/>
    <cellStyle name="60% - Cor6" xfId="157"/>
    <cellStyle name="60% - Cor6 2" xfId="158"/>
    <cellStyle name="60% - Ênfase1 2" xfId="159"/>
    <cellStyle name="60% - Ênfase1 3" xfId="160"/>
    <cellStyle name="60% - Ênfase2 2" xfId="161"/>
    <cellStyle name="60% - Ênfase2 3" xfId="162"/>
    <cellStyle name="60% - Ênfase3 2" xfId="163"/>
    <cellStyle name="60% - Ênfase3 2 2" xfId="164"/>
    <cellStyle name="60% - Ênfase3 3" xfId="165"/>
    <cellStyle name="60% - Ênfase4 2" xfId="166"/>
    <cellStyle name="60% - Ênfase4 2 2" xfId="167"/>
    <cellStyle name="60% - Ênfase4 3" xfId="168"/>
    <cellStyle name="60% - Ênfase5 2" xfId="169"/>
    <cellStyle name="60% - Ênfase5 3" xfId="170"/>
    <cellStyle name="60% - Ênfase6 2" xfId="171"/>
    <cellStyle name="60% - Ênfase6 2 2" xfId="172"/>
    <cellStyle name="60% - Ênfase6 3" xfId="173"/>
    <cellStyle name="Accent1" xfId="821"/>
    <cellStyle name="Accent1 2" xfId="822"/>
    <cellStyle name="Accent1 3" xfId="823"/>
    <cellStyle name="Accent2" xfId="824"/>
    <cellStyle name="Accent2 2" xfId="825"/>
    <cellStyle name="Accent2 3" xfId="826"/>
    <cellStyle name="Accent3" xfId="827"/>
    <cellStyle name="Accent3 2" xfId="828"/>
    <cellStyle name="Accent3 3" xfId="829"/>
    <cellStyle name="Accent4" xfId="830"/>
    <cellStyle name="Accent4 2" xfId="831"/>
    <cellStyle name="Accent4 3" xfId="832"/>
    <cellStyle name="Accent5" xfId="833"/>
    <cellStyle name="Accent5 2" xfId="834"/>
    <cellStyle name="Accent5 3" xfId="835"/>
    <cellStyle name="Accent6" xfId="836"/>
    <cellStyle name="Accent6 2" xfId="837"/>
    <cellStyle name="Accent6 3" xfId="838"/>
    <cellStyle name="Bad" xfId="839"/>
    <cellStyle name="Bad 2" xfId="840"/>
    <cellStyle name="Bad 3" xfId="841"/>
    <cellStyle name="Bom 2" xfId="174"/>
    <cellStyle name="Bom 3" xfId="175"/>
    <cellStyle name="Cabeçalho 1" xfId="176"/>
    <cellStyle name="Cabeçalho 1 2" xfId="177"/>
    <cellStyle name="Cabeçalho 2" xfId="178"/>
    <cellStyle name="Cabeçalho 2 2" xfId="179"/>
    <cellStyle name="Cabeçalho 3" xfId="180"/>
    <cellStyle name="Cabeçalho 3 2" xfId="181"/>
    <cellStyle name="Cabeçalho 4" xfId="182"/>
    <cellStyle name="Cabeçalho 4 2" xfId="183"/>
    <cellStyle name="Calculation" xfId="842"/>
    <cellStyle name="Calculation 2" xfId="843"/>
    <cellStyle name="Calculation 3" xfId="844"/>
    <cellStyle name="Cálculo 2" xfId="184"/>
    <cellStyle name="Cálculo 2 2" xfId="185"/>
    <cellStyle name="Cálculo 2 2 2" xfId="186"/>
    <cellStyle name="Cálculo 2 2_CÁLCULO DE HORAS - tabela MARÇO 2014" xfId="187"/>
    <cellStyle name="Cálculo 2 3" xfId="188"/>
    <cellStyle name="Cálculo 2 3 2" xfId="189"/>
    <cellStyle name="Cálculo 2 3_CÁLCULO DE HORAS - tabela MARÇO 2014" xfId="190"/>
    <cellStyle name="Cálculo 2 4" xfId="191"/>
    <cellStyle name="Cálculo 2_AQPNG_ORC_R01_2013_11_22(OBRA COMPLETA) 29112013-2" xfId="192"/>
    <cellStyle name="Cálculo 3" xfId="193"/>
    <cellStyle name="Cálculo 3 2" xfId="194"/>
    <cellStyle name="Cálculo 3_CÁLCULO DE HORAS - tabela MARÇO 2014" xfId="195"/>
    <cellStyle name="category" xfId="196"/>
    <cellStyle name="Célula de Verificação 2" xfId="197"/>
    <cellStyle name="Célula de Verificação 3" xfId="198"/>
    <cellStyle name="Célula Ligada" xfId="199"/>
    <cellStyle name="Célula Ligada 2" xfId="200"/>
    <cellStyle name="Célula Vinculada 2" xfId="201"/>
    <cellStyle name="Célula Vinculada 3" xfId="202"/>
    <cellStyle name="Comma" xfId="203"/>
    <cellStyle name="Comma [0]_aola" xfId="204"/>
    <cellStyle name="Comma 2" xfId="845"/>
    <cellStyle name="Comma 2 2" xfId="846"/>
    <cellStyle name="Comma 3" xfId="847"/>
    <cellStyle name="Comma 3 2" xfId="848"/>
    <cellStyle name="Comma 3 3" xfId="849"/>
    <cellStyle name="Comma 4" xfId="850"/>
    <cellStyle name="Comma 4 2" xfId="851"/>
    <cellStyle name="Comma 4 3" xfId="852"/>
    <cellStyle name="Comma_5 Series SW" xfId="205"/>
    <cellStyle name="Comma0" xfId="206"/>
    <cellStyle name="Comma0 - Modelo1" xfId="207"/>
    <cellStyle name="Comma0 - Style1" xfId="208"/>
    <cellStyle name="Comma1 - Modelo2" xfId="209"/>
    <cellStyle name="Comma1 - Style2" xfId="210"/>
    <cellStyle name="Cor1" xfId="211"/>
    <cellStyle name="Cor1 2" xfId="212"/>
    <cellStyle name="Cor2" xfId="213"/>
    <cellStyle name="Cor2 2" xfId="214"/>
    <cellStyle name="Cor3" xfId="215"/>
    <cellStyle name="Cor3 2" xfId="216"/>
    <cellStyle name="Cor4" xfId="217"/>
    <cellStyle name="Cor4 2" xfId="218"/>
    <cellStyle name="Cor5" xfId="219"/>
    <cellStyle name="Cor5 2" xfId="220"/>
    <cellStyle name="Cor6" xfId="221"/>
    <cellStyle name="Cor6 2" xfId="222"/>
    <cellStyle name="Correcto" xfId="223"/>
    <cellStyle name="Correcto 2" xfId="224"/>
    <cellStyle name="Currency" xfId="225"/>
    <cellStyle name="Currency $" xfId="226"/>
    <cellStyle name="Currency [0]_1995" xfId="227"/>
    <cellStyle name="Currency_1995" xfId="228"/>
    <cellStyle name="Currency0" xfId="229"/>
    <cellStyle name="Data" xfId="853"/>
    <cellStyle name="Date" xfId="230"/>
    <cellStyle name="Dia" xfId="231"/>
    <cellStyle name="Encabez1" xfId="232"/>
    <cellStyle name="Encabez2" xfId="233"/>
    <cellStyle name="Ênfase1 2" xfId="234"/>
    <cellStyle name="Ênfase1 3" xfId="235"/>
    <cellStyle name="Ênfase2 2" xfId="236"/>
    <cellStyle name="Ênfase2 3" xfId="237"/>
    <cellStyle name="Ênfase3 2" xfId="238"/>
    <cellStyle name="Ênfase3 3" xfId="239"/>
    <cellStyle name="Ênfase4 2" xfId="240"/>
    <cellStyle name="Ênfase4 3" xfId="241"/>
    <cellStyle name="Ênfase5 2" xfId="242"/>
    <cellStyle name="Ênfase5 3" xfId="243"/>
    <cellStyle name="Ênfase6 2" xfId="244"/>
    <cellStyle name="Ênfase6 3" xfId="245"/>
    <cellStyle name="Entrada 2" xfId="246"/>
    <cellStyle name="Entrada 2 2" xfId="247"/>
    <cellStyle name="Entrada 2 2 2" xfId="248"/>
    <cellStyle name="Entrada 2 2_CÁLCULO DE HORAS - tabela MARÇO 2014" xfId="249"/>
    <cellStyle name="Entrada 2 3" xfId="250"/>
    <cellStyle name="Entrada 2 3 2" xfId="251"/>
    <cellStyle name="Entrada 2 3_CÁLCULO DE HORAS - tabela MARÇO 2014" xfId="252"/>
    <cellStyle name="Entrada 2 4" xfId="253"/>
    <cellStyle name="Entrada 2_AQPNG_ORC_R01_2013_11_22(OBRA COMPLETA) 29112013-2" xfId="254"/>
    <cellStyle name="Entrada 3" xfId="255"/>
    <cellStyle name="Entrada 3 2" xfId="256"/>
    <cellStyle name="Entrada 3_CÁLCULO DE HORAS - tabela MARÇO 2014" xfId="257"/>
    <cellStyle name="ESPECM" xfId="258"/>
    <cellStyle name="Estilo 1" xfId="259"/>
    <cellStyle name="Estilo 1 2" xfId="260"/>
    <cellStyle name="Estilo 1_AQPNG_ORC_R01_2013_11_22(OBRA COMPLETA) 29112013-2" xfId="261"/>
    <cellStyle name="Euro" xfId="262"/>
    <cellStyle name="Euro 2" xfId="854"/>
    <cellStyle name="Euro 2 2" xfId="855"/>
    <cellStyle name="Euro 2 3" xfId="856"/>
    <cellStyle name="Euro 3" xfId="857"/>
    <cellStyle name="Euro 3 2" xfId="858"/>
    <cellStyle name="Euro 3 3" xfId="859"/>
    <cellStyle name="Excel Built-in Comma" xfId="263"/>
    <cellStyle name="Excel Built-in Comma 2" xfId="264"/>
    <cellStyle name="Excel Built-in Comma 2 2" xfId="265"/>
    <cellStyle name="Excel Built-in Comma 3" xfId="266"/>
    <cellStyle name="Excel Built-in Comma 4" xfId="267"/>
    <cellStyle name="Excel Built-in Comma 5" xfId="268"/>
    <cellStyle name="Excel Built-in Normal" xfId="269"/>
    <cellStyle name="Excel Built-in Normal 2" xfId="270"/>
    <cellStyle name="Excel Built-in Normal 2 2" xfId="271"/>
    <cellStyle name="Excel Built-in Normal 3" xfId="272"/>
    <cellStyle name="Excel Built-in Normal 4" xfId="273"/>
    <cellStyle name="Excel Built-in Normal 5" xfId="274"/>
    <cellStyle name="Excel Built-in Normal_Planilha RETROFIT PALÁCIO - VRF  DEZEMBRO  2013 CRONOGRAMA 15 MESES _ R02 - 2" xfId="275"/>
    <cellStyle name="Excel_BuiltIn_Comma" xfId="860"/>
    <cellStyle name="Explanatory Text" xfId="861"/>
    <cellStyle name="Explanatory Text 2" xfId="862"/>
    <cellStyle name="Explanatory Text 3" xfId="863"/>
    <cellStyle name="F2" xfId="276"/>
    <cellStyle name="F3" xfId="277"/>
    <cellStyle name="F4" xfId="278"/>
    <cellStyle name="F5" xfId="279"/>
    <cellStyle name="F6" xfId="280"/>
    <cellStyle name="F7" xfId="281"/>
    <cellStyle name="F8" xfId="282"/>
    <cellStyle name="Fijo" xfId="283"/>
    <cellStyle name="Financiero" xfId="284"/>
    <cellStyle name="Fixed" xfId="285"/>
    <cellStyle name="Fixo" xfId="864"/>
    <cellStyle name="Followed Hyperlink" xfId="286"/>
    <cellStyle name="Good" xfId="865"/>
    <cellStyle name="Grey" xfId="287"/>
    <cellStyle name="HEADER" xfId="288"/>
    <cellStyle name="Heading 1" xfId="289"/>
    <cellStyle name="Heading 1 2" xfId="866"/>
    <cellStyle name="Heading 1 3" xfId="867"/>
    <cellStyle name="Heading 2" xfId="290"/>
    <cellStyle name="Heading 2 2" xfId="868"/>
    <cellStyle name="Heading 2 3" xfId="869"/>
    <cellStyle name="Heading 3" xfId="870"/>
    <cellStyle name="Heading 3 2" xfId="871"/>
    <cellStyle name="Heading 3 3" xfId="872"/>
    <cellStyle name="Heading 4" xfId="873"/>
    <cellStyle name="Heading 4 2" xfId="874"/>
    <cellStyle name="Heading 4 3" xfId="875"/>
    <cellStyle name="Hiperlink" xfId="926" builtinId="8"/>
    <cellStyle name="Hiperlink 2" xfId="291"/>
    <cellStyle name="Incorrecto" xfId="292"/>
    <cellStyle name="Incorrecto 2" xfId="293"/>
    <cellStyle name="Incorreto 2" xfId="294"/>
    <cellStyle name="Incorreto 3" xfId="295"/>
    <cellStyle name="Indefinido" xfId="876"/>
    <cellStyle name="Input [yellow]" xfId="296"/>
    <cellStyle name="Millares [0]_10 AVERIAS MASIVAS + ANT" xfId="297"/>
    <cellStyle name="Millares_10 AVERIAS MASIVAS + ANT" xfId="298"/>
    <cellStyle name="Model" xfId="299"/>
    <cellStyle name="Moeda 10" xfId="300"/>
    <cellStyle name="Moeda 11" xfId="301"/>
    <cellStyle name="Moeda 12" xfId="302"/>
    <cellStyle name="Moeda 2" xfId="303"/>
    <cellStyle name="Moeda 2 2" xfId="304"/>
    <cellStyle name="Moeda 2 2 2" xfId="305"/>
    <cellStyle name="Moeda 2 2 2 2" xfId="877"/>
    <cellStyle name="Moeda 2 2 2 2 2" xfId="878"/>
    <cellStyle name="Moeda 2 2 3" xfId="306"/>
    <cellStyle name="Moeda 2 2 4" xfId="307"/>
    <cellStyle name="Moeda 2 2 5" xfId="879"/>
    <cellStyle name="Moeda 2 2_AQPNG_ORC_R01_2013_11_22(OBRA COMPLETA) 29112013-2" xfId="308"/>
    <cellStyle name="Moeda 2 3" xfId="309"/>
    <cellStyle name="Moeda 2 3 2" xfId="310"/>
    <cellStyle name="Moeda 2 3_AQPNG_ORC_R01_2013_11_22(OBRA COMPLETA) 29112013-2" xfId="311"/>
    <cellStyle name="Moeda 2 4" xfId="312"/>
    <cellStyle name="Moeda 2 5" xfId="313"/>
    <cellStyle name="Moeda 2_AQPNG_ORC_R01_2013_11_22(OBRA COMPLETA) 29112013-2" xfId="314"/>
    <cellStyle name="Moeda 20" xfId="880"/>
    <cellStyle name="Moeda 3" xfId="315"/>
    <cellStyle name="Moeda 3 10" xfId="881"/>
    <cellStyle name="Moeda 3 11" xfId="882"/>
    <cellStyle name="Moeda 3 12" xfId="883"/>
    <cellStyle name="Moeda 3 2" xfId="316"/>
    <cellStyle name="Moeda 3 2 2" xfId="317"/>
    <cellStyle name="Moeda 3 2_AQPNG_ORC_R01_2013_11_22(OBRA COMPLETA) 29112013-2" xfId="318"/>
    <cellStyle name="Moeda 3 3" xfId="319"/>
    <cellStyle name="Moeda 3 3 2" xfId="320"/>
    <cellStyle name="Moeda 3 3_AQPNG_ORC_R01_2013_11_22(OBRA COMPLETA) 29112013-2" xfId="321"/>
    <cellStyle name="Moeda 3 4" xfId="322"/>
    <cellStyle name="Moeda 3 5" xfId="884"/>
    <cellStyle name="Moeda 3 6" xfId="885"/>
    <cellStyle name="Moeda 3 7" xfId="886"/>
    <cellStyle name="Moeda 3 8" xfId="887"/>
    <cellStyle name="Moeda 3 9" xfId="888"/>
    <cellStyle name="Moeda 3_AQPNG_ORC_R01_2013_11_22(OBRA COMPLETA) 29112013-2" xfId="323"/>
    <cellStyle name="Moeda 4" xfId="324"/>
    <cellStyle name="Moeda 4 2" xfId="325"/>
    <cellStyle name="Moeda 4 2 2" xfId="326"/>
    <cellStyle name="Moeda 4 2 2 2" xfId="327"/>
    <cellStyle name="Moeda 4 2 3" xfId="328"/>
    <cellStyle name="Moeda 4 2 4" xfId="329"/>
    <cellStyle name="Moeda 4 2_AQPNG_ORC_R01_2013_11_22(OBRA COMPLETA) 29112013-2" xfId="330"/>
    <cellStyle name="Moeda 4 3" xfId="331"/>
    <cellStyle name="Moeda 4 3 2" xfId="332"/>
    <cellStyle name="Moeda 4 3 3" xfId="333"/>
    <cellStyle name="Moeda 4 4" xfId="334"/>
    <cellStyle name="Moeda 4 5" xfId="335"/>
    <cellStyle name="Moeda 4_AQPNG_ORC_R01_2013_11_22(OBRA COMPLETA) 29112013-2" xfId="336"/>
    <cellStyle name="Moeda 5" xfId="337"/>
    <cellStyle name="Moeda 5 10" xfId="338"/>
    <cellStyle name="Moeda 5 11" xfId="339"/>
    <cellStyle name="Moeda 5 2" xfId="340"/>
    <cellStyle name="Moeda 5 2 2" xfId="341"/>
    <cellStyle name="Moeda 5 2 2 2" xfId="342"/>
    <cellStyle name="Moeda 5 2 2 3" xfId="343"/>
    <cellStyle name="Moeda 5 2 3" xfId="344"/>
    <cellStyle name="Moeda 5 2 3 2" xfId="345"/>
    <cellStyle name="Moeda 5 2 4" xfId="346"/>
    <cellStyle name="Moeda 5 2 5" xfId="347"/>
    <cellStyle name="Moeda 5 3" xfId="348"/>
    <cellStyle name="Moeda 5 3 2" xfId="349"/>
    <cellStyle name="Moeda 5 3 2 2" xfId="350"/>
    <cellStyle name="Moeda 5 3 3" xfId="351"/>
    <cellStyle name="Moeda 5 3 4" xfId="352"/>
    <cellStyle name="Moeda 5 4" xfId="353"/>
    <cellStyle name="Moeda 5 5" xfId="354"/>
    <cellStyle name="Moeda 5 5 2" xfId="355"/>
    <cellStyle name="Moeda 5 5 3" xfId="356"/>
    <cellStyle name="Moeda 5 6" xfId="357"/>
    <cellStyle name="Moeda 5 6 2" xfId="358"/>
    <cellStyle name="Moeda 5 6 3" xfId="359"/>
    <cellStyle name="Moeda 5 7" xfId="360"/>
    <cellStyle name="Moeda 5 7 2" xfId="361"/>
    <cellStyle name="Moeda 5 8" xfId="362"/>
    <cellStyle name="Moeda 5 8 2" xfId="363"/>
    <cellStyle name="Moeda 5 9" xfId="364"/>
    <cellStyle name="Moeda 5_AQPNG_ORC_R01_2013_11_22(OBRA COMPLETA) 29112013-2" xfId="365"/>
    <cellStyle name="Moeda 6" xfId="366"/>
    <cellStyle name="Moeda 6 2" xfId="367"/>
    <cellStyle name="Moeda 6 2 2" xfId="368"/>
    <cellStyle name="Moeda 6 3" xfId="369"/>
    <cellStyle name="Moeda 6 4" xfId="370"/>
    <cellStyle name="Moeda 6_AQPNG_ORC_R01_2013_11_22(OBRA COMPLETA) 29112013-2" xfId="371"/>
    <cellStyle name="Moeda 7" xfId="372"/>
    <cellStyle name="Moeda 7 2" xfId="373"/>
    <cellStyle name="Moeda 8" xfId="374"/>
    <cellStyle name="Moeda 8 2" xfId="375"/>
    <cellStyle name="Moeda 9" xfId="376"/>
    <cellStyle name="Moeda0" xfId="889"/>
    <cellStyle name="Moneda [0]_10 AVERIAS MASIVAS + ANT" xfId="377"/>
    <cellStyle name="Moneda_10 AVERIAS MASIVAS + ANT" xfId="378"/>
    <cellStyle name="Monetario" xfId="379"/>
    <cellStyle name="mpenho" xfId="890"/>
    <cellStyle name="mpenho 2" xfId="891"/>
    <cellStyle name="mpenho 3" xfId="892"/>
    <cellStyle name="Neutra 2" xfId="380"/>
    <cellStyle name="Neutra 3" xfId="381"/>
    <cellStyle name="Neutro" xfId="382"/>
    <cellStyle name="Neutro 2" xfId="383"/>
    <cellStyle name="no dec" xfId="384"/>
    <cellStyle name="Normal" xfId="0" builtinId="0"/>
    <cellStyle name="Normal - Style1" xfId="385"/>
    <cellStyle name="Normal 10" xfId="386"/>
    <cellStyle name="Normal 10 2" xfId="387"/>
    <cellStyle name="Normal 10 3" xfId="388"/>
    <cellStyle name="Normal 10 3 2" xfId="389"/>
    <cellStyle name="Normal 10 4" xfId="390"/>
    <cellStyle name="Normal 10 5" xfId="391"/>
    <cellStyle name="Normal 10_AQPNG_ORC_R01_2013_11_22(OBRA COMPLETA) 29112013-2" xfId="392"/>
    <cellStyle name="Normal 11" xfId="393"/>
    <cellStyle name="Normal 11 2" xfId="394"/>
    <cellStyle name="Normal 11 2 2" xfId="395"/>
    <cellStyle name="Normal 11 3" xfId="396"/>
    <cellStyle name="Normal 11 4" xfId="397"/>
    <cellStyle name="Normal 11 5" xfId="398"/>
    <cellStyle name="Normal 11_AQPNG_ORC_R01_2013_11_22(OBRA COMPLETA) 29112013-2" xfId="399"/>
    <cellStyle name="Normal 12" xfId="400"/>
    <cellStyle name="Normal 12 2" xfId="401"/>
    <cellStyle name="Normal 12 2 2" xfId="402"/>
    <cellStyle name="Normal 12 2 3" xfId="403"/>
    <cellStyle name="Normal 12 2_CÁLCULO DE HORAS - tabela MARÇO 2014" xfId="404"/>
    <cellStyle name="Normal 12 3" xfId="405"/>
    <cellStyle name="Normal 12 3 2" xfId="406"/>
    <cellStyle name="Normal 12 3_CÁLCULO DE HORAS - tabela MARÇO 2014" xfId="407"/>
    <cellStyle name="Normal 12 4" xfId="408"/>
    <cellStyle name="Normal 12 5" xfId="409"/>
    <cellStyle name="Normal 12_AQPNG_ORC_R01_2013_11_22(OBRA COMPLETA) 29112013-2" xfId="410"/>
    <cellStyle name="Normal 13" xfId="411"/>
    <cellStyle name="Normal 14" xfId="412"/>
    <cellStyle name="Normal 15" xfId="413"/>
    <cellStyle name="Normal 16" xfId="414"/>
    <cellStyle name="Normal 17" xfId="415"/>
    <cellStyle name="Normal 18" xfId="416"/>
    <cellStyle name="Normal 19" xfId="417"/>
    <cellStyle name="Normal 2" xfId="2"/>
    <cellStyle name="Normal 2 2" xfId="419"/>
    <cellStyle name="Normal 2 2 2" xfId="420"/>
    <cellStyle name="Normal 2 2 2 2" xfId="893"/>
    <cellStyle name="Normal 2 2 2 3" xfId="894"/>
    <cellStyle name="Normal 2 2 2 4" xfId="895"/>
    <cellStyle name="Normal 2 2 3" xfId="421"/>
    <cellStyle name="Normal 2 2 3 2" xfId="422"/>
    <cellStyle name="Normal 2 2 3 3" xfId="896"/>
    <cellStyle name="Normal 2 2 4" xfId="423"/>
    <cellStyle name="Normal 2 2 4 2" xfId="424"/>
    <cellStyle name="Normal 2 2 5" xfId="425"/>
    <cellStyle name="Normal 2 2 6" xfId="426"/>
    <cellStyle name="Normal 2 2 7" xfId="427"/>
    <cellStyle name="Normal 2 2_CEEP BANDEIRANTES - REV. SUELY" xfId="428"/>
    <cellStyle name="Normal 2 3" xfId="429"/>
    <cellStyle name="Normal 2 3 2" xfId="430"/>
    <cellStyle name="Normal 2 3 2 2" xfId="431"/>
    <cellStyle name="Normal 2 3 2 3" xfId="432"/>
    <cellStyle name="Normal 2 3 2 4" xfId="897"/>
    <cellStyle name="Normal 2 3 3" xfId="433"/>
    <cellStyle name="Normal 2 3 3 2" xfId="898"/>
    <cellStyle name="Normal 2 3 3 3" xfId="899"/>
    <cellStyle name="Normal 2 3 4" xfId="434"/>
    <cellStyle name="Normal 2 3 5" xfId="900"/>
    <cellStyle name="Normal 2 3 6" xfId="901"/>
    <cellStyle name="Normal 2 4" xfId="435"/>
    <cellStyle name="Normal 2 4 2" xfId="436"/>
    <cellStyle name="Normal 2 5" xfId="437"/>
    <cellStyle name="Normal 2 6" xfId="438"/>
    <cellStyle name="Normal 2 7" xfId="418"/>
    <cellStyle name="Normal 2 8" xfId="761"/>
    <cellStyle name="Normal 2_0130.02.IMUNIZAÇÃO SGA_PLANILHA ORÇAMENTARIA.R05" xfId="439"/>
    <cellStyle name="Normal 20" xfId="440"/>
    <cellStyle name="Normal 21" xfId="441"/>
    <cellStyle name="Normal 22" xfId="442"/>
    <cellStyle name="Normal 23" xfId="443"/>
    <cellStyle name="Normal 24" xfId="444"/>
    <cellStyle name="Normal 25" xfId="445"/>
    <cellStyle name="Normal 26" xfId="446"/>
    <cellStyle name="Normal 27" xfId="447"/>
    <cellStyle name="Normal 28" xfId="5"/>
    <cellStyle name="Normal 29" xfId="759"/>
    <cellStyle name="Normal 3" xfId="448"/>
    <cellStyle name="Normal 3 2" xfId="449"/>
    <cellStyle name="Normal 3 3" xfId="450"/>
    <cellStyle name="Normal 3 3 2" xfId="451"/>
    <cellStyle name="Normal 3 4" xfId="452"/>
    <cellStyle name="Normal 3 5" xfId="453"/>
    <cellStyle name="Normal 3 6" xfId="454"/>
    <cellStyle name="Normal 3 7" xfId="764"/>
    <cellStyle name="Normal 3_Planilha RETROFIT PALÁCIO - VRF  DEZEMBRO  2013 CRONOGRAMA 15 MESES _ R02 - 2" xfId="455"/>
    <cellStyle name="Normal 30" xfId="760"/>
    <cellStyle name="Normal 32" xfId="456"/>
    <cellStyle name="Normal 4" xfId="457"/>
    <cellStyle name="Normal 4 10" xfId="458"/>
    <cellStyle name="Normal 4 2" xfId="459"/>
    <cellStyle name="Normal 4 3" xfId="460"/>
    <cellStyle name="Normal 4 3 2" xfId="461"/>
    <cellStyle name="Normal 4 3 2 2" xfId="462"/>
    <cellStyle name="Normal 4 3 3" xfId="463"/>
    <cellStyle name="Normal 4 3 4" xfId="464"/>
    <cellStyle name="Normal 4 3_AQPNG_ORC_R01_2013_11_22(OBRA COMPLETA) 29112013-2" xfId="465"/>
    <cellStyle name="Normal 4 4" xfId="466"/>
    <cellStyle name="Normal 4 4 2" xfId="467"/>
    <cellStyle name="Normal 4 5" xfId="468"/>
    <cellStyle name="Normal 4 6" xfId="469"/>
    <cellStyle name="Normal 4 7" xfId="470"/>
    <cellStyle name="Normal 4 8" xfId="471"/>
    <cellStyle name="Normal 4_CEEP BANDEIRANTES - REV. SUELY" xfId="472"/>
    <cellStyle name="Normal 40" xfId="473"/>
    <cellStyle name="Normal 44" xfId="474"/>
    <cellStyle name="Normal 5" xfId="475"/>
    <cellStyle name="Normal 5 2" xfId="476"/>
    <cellStyle name="Normal 5 3" xfId="477"/>
    <cellStyle name="Normal 5 4" xfId="478"/>
    <cellStyle name="Normal 6" xfId="479"/>
    <cellStyle name="Normal 6 2" xfId="480"/>
    <cellStyle name="Normal 6 2 2" xfId="481"/>
    <cellStyle name="Normal 6 3" xfId="482"/>
    <cellStyle name="Normal 6_Cópia de CEEP INDÍGENA DO PARANÁ  - LICITAÇÃO" xfId="483"/>
    <cellStyle name="Normal 7" xfId="484"/>
    <cellStyle name="Normal 7 2" xfId="485"/>
    <cellStyle name="Normal 8" xfId="486"/>
    <cellStyle name="Normal 8 2" xfId="487"/>
    <cellStyle name="Normal 8 3" xfId="488"/>
    <cellStyle name="Normal 8 4" xfId="902"/>
    <cellStyle name="Normal 8 5" xfId="903"/>
    <cellStyle name="Normal 8 6" xfId="904"/>
    <cellStyle name="Normal 8 7" xfId="905"/>
    <cellStyle name="Normal 8 8" xfId="906"/>
    <cellStyle name="Normal 9" xfId="489"/>
    <cellStyle name="Normal 9 2" xfId="490"/>
    <cellStyle name="Normal 9 3" xfId="491"/>
    <cellStyle name="Normal 9_AQPNG_ORC_R01_2013_11_22(OBRA COMPLETA) 29112013-2" xfId="492"/>
    <cellStyle name="Normal_Infra Primária - Planilha" xfId="765"/>
    <cellStyle name="Normal_pLANILHA DE BDI_MODELO v2_EXCEL" xfId="927"/>
    <cellStyle name="Nota 2" xfId="493"/>
    <cellStyle name="Nota 2 2" xfId="494"/>
    <cellStyle name="Nota 2 2 2" xfId="495"/>
    <cellStyle name="Nota 2 2_CÁLCULO DE HORAS - tabela MARÇO 2014" xfId="496"/>
    <cellStyle name="Nota 2 3" xfId="497"/>
    <cellStyle name="Nota 2 3 2" xfId="498"/>
    <cellStyle name="Nota 2 3_CÁLCULO DE HORAS - tabela MARÇO 2014" xfId="499"/>
    <cellStyle name="Nota 2 4" xfId="500"/>
    <cellStyle name="Nota 2_AQPNG_ORC_R01_2013_11_22(OBRA COMPLETA) 29112013-2" xfId="501"/>
    <cellStyle name="Nota 3" xfId="502"/>
    <cellStyle name="Nota 3 2" xfId="503"/>
    <cellStyle name="Nota 3_CÁLCULO DE HORAS - tabela MARÇO 2014" xfId="504"/>
    <cellStyle name="Nota 4" xfId="505"/>
    <cellStyle name="Nota 5" xfId="506"/>
    <cellStyle name="Nota 6" xfId="507"/>
    <cellStyle name="Nota 6 2" xfId="508"/>
    <cellStyle name="Output" xfId="907"/>
    <cellStyle name="Output 2" xfId="908"/>
    <cellStyle name="Output 3" xfId="909"/>
    <cellStyle name="padroes" xfId="910"/>
    <cellStyle name="Percent" xfId="509"/>
    <cellStyle name="Percent [2]" xfId="510"/>
    <cellStyle name="Percent 2" xfId="911"/>
    <cellStyle name="Percent 2 2" xfId="912"/>
    <cellStyle name="Percent 2 3" xfId="913"/>
    <cellStyle name="Percentagem 2" xfId="511"/>
    <cellStyle name="Percentagem 2 2" xfId="512"/>
    <cellStyle name="Percentagem 2 3" xfId="513"/>
    <cellStyle name="Percentagem 2_AQPNG_ORC_R01_2013_11_22(OBRA COMPLETA) 29112013-2" xfId="514"/>
    <cellStyle name="Percentagem 3" xfId="515"/>
    <cellStyle name="Percentagem 3 2" xfId="516"/>
    <cellStyle name="Percentagem 3_AQPNG_ORC_R01_2013_11_22(OBRA COMPLETA) 29112013-2" xfId="517"/>
    <cellStyle name="Percentagem 4" xfId="518"/>
    <cellStyle name="Percentagem 4 2" xfId="519"/>
    <cellStyle name="Percentagem 4_AQPNG_ORC_R01_2013_11_22(OBRA COMPLETA) 29112013-2" xfId="520"/>
    <cellStyle name="PLANILHA ANALITICA" xfId="521"/>
    <cellStyle name="PLANILHA ANALITICA 2" xfId="522"/>
    <cellStyle name="PLANILHA ANALITICA_AQPNG_ORC_R01_2013_11_22(OBRA COMPLETA) 29112013-2" xfId="523"/>
    <cellStyle name="planilhas" xfId="524"/>
    <cellStyle name="Porcentagem" xfId="763" builtinId="5"/>
    <cellStyle name="Porcentagem 10" xfId="914"/>
    <cellStyle name="Porcentagem 2" xfId="4"/>
    <cellStyle name="Porcentagem 2 10" xfId="526"/>
    <cellStyle name="Porcentagem 2 11" xfId="525"/>
    <cellStyle name="Porcentagem 2 12" xfId="762"/>
    <cellStyle name="Porcentagem 2 2" xfId="527"/>
    <cellStyle name="Porcentagem 2 2 2" xfId="528"/>
    <cellStyle name="Porcentagem 2 2 2 2" xfId="915"/>
    <cellStyle name="Porcentagem 2 2_AQPNG_ORC_R01_2013_11_22(OBRA COMPLETA) 29112013-2" xfId="529"/>
    <cellStyle name="Porcentagem 2 3" xfId="530"/>
    <cellStyle name="Porcentagem 2 3 2" xfId="531"/>
    <cellStyle name="Porcentagem 2 3_AQPNG_ORC_R01_2013_11_22(OBRA COMPLETA) 29112013-2" xfId="532"/>
    <cellStyle name="Porcentagem 2 4" xfId="533"/>
    <cellStyle name="Porcentagem 2 4 2" xfId="534"/>
    <cellStyle name="Porcentagem 2 4_AQPNG_ORC_R01_2013_11_22(OBRA COMPLETA) 29112013-2" xfId="535"/>
    <cellStyle name="Porcentagem 2 5" xfId="536"/>
    <cellStyle name="Porcentagem 2 5 2" xfId="537"/>
    <cellStyle name="Porcentagem 2 5_AQPNG_ORC_R01_2013_11_22(OBRA COMPLETA) 29112013-2" xfId="538"/>
    <cellStyle name="Porcentagem 2 6" xfId="539"/>
    <cellStyle name="Porcentagem 2 6 2" xfId="540"/>
    <cellStyle name="Porcentagem 2 7" xfId="541"/>
    <cellStyle name="Porcentagem 2 8" xfId="542"/>
    <cellStyle name="Porcentagem 2 9" xfId="543"/>
    <cellStyle name="Porcentagem 2_AQPNG_ORC_R01_2013_11_22(OBRA COMPLETA) 29112013-2" xfId="544"/>
    <cellStyle name="Porcentagem 3" xfId="545"/>
    <cellStyle name="Porcentagem 3 2" xfId="546"/>
    <cellStyle name="Porcentagem 3 2 2" xfId="916"/>
    <cellStyle name="Porcentagem 3 3" xfId="547"/>
    <cellStyle name="Porcentagem 3 4" xfId="548"/>
    <cellStyle name="Porcentagem 3_AQPNG_ORC_R01_2013_11_22(OBRA COMPLETA) 29112013-2" xfId="549"/>
    <cellStyle name="Porcentagem 4" xfId="550"/>
    <cellStyle name="Porcentagem 4 2" xfId="551"/>
    <cellStyle name="Porcentagem 4 2 2" xfId="552"/>
    <cellStyle name="Porcentagem 4 3" xfId="553"/>
    <cellStyle name="Porcentagem 4 4" xfId="554"/>
    <cellStyle name="Porcentagem 4 5" xfId="555"/>
    <cellStyle name="Porcentagem 4_AQPNG_ORC_R01_2013_11_22(OBRA COMPLETA) 29112013-2" xfId="556"/>
    <cellStyle name="Porcentagem 5" xfId="557"/>
    <cellStyle name="Porcentagem_pLANILHA DE BDI_MODELO v2_EXCEL" xfId="928"/>
    <cellStyle name="Porcentaje" xfId="558"/>
    <cellStyle name="RM" xfId="559"/>
    <cellStyle name="Saída 2" xfId="560"/>
    <cellStyle name="Saída 2 2" xfId="561"/>
    <cellStyle name="Saída 2 2 2" xfId="562"/>
    <cellStyle name="Saída 2 2_CÁLCULO DE HORAS - tabela MARÇO 2014" xfId="563"/>
    <cellStyle name="Saída 2 3" xfId="564"/>
    <cellStyle name="Saída 2 3 2" xfId="565"/>
    <cellStyle name="Saída 2 3_CÁLCULO DE HORAS - tabela MARÇO 2014" xfId="566"/>
    <cellStyle name="Saída 2 4" xfId="567"/>
    <cellStyle name="Saída 2_AQPNG_ORC_R01_2013_11_22(OBRA COMPLETA) 29112013-2" xfId="568"/>
    <cellStyle name="Saída 3" xfId="569"/>
    <cellStyle name="Saída 3 2" xfId="570"/>
    <cellStyle name="Saída 3_CÁLCULO DE HORAS - tabela MARÇO 2014" xfId="571"/>
    <cellStyle name="Separador de m" xfId="572"/>
    <cellStyle name="Separador de milhares 15" xfId="917"/>
    <cellStyle name="Separador de milhares 2" xfId="573"/>
    <cellStyle name="Separador de milhares 2 10" xfId="574"/>
    <cellStyle name="Separador de milhares 2 10 2" xfId="575"/>
    <cellStyle name="Separador de milhares 2 10 2 2" xfId="576"/>
    <cellStyle name="Separador de milhares 2 2" xfId="577"/>
    <cellStyle name="Separador de milhares 2 2 2" xfId="578"/>
    <cellStyle name="Separador de milhares 2 2_AQPNG_ORC_R01_2013_11_22(OBRA COMPLETA) 29112013-2" xfId="579"/>
    <cellStyle name="Separador de milhares 2 3" xfId="580"/>
    <cellStyle name="Separador de milhares 2 3 2" xfId="581"/>
    <cellStyle name="Separador de milhares 2 3_AQPNG_ORC_R01_2013_11_22(OBRA COMPLETA) 29112013-2" xfId="582"/>
    <cellStyle name="Separador de milhares 2 4" xfId="583"/>
    <cellStyle name="Separador de milhares 2 4 2" xfId="584"/>
    <cellStyle name="Separador de milhares 2 4_AQPNG_ORC_R01_2013_11_22(OBRA COMPLETA) 29112013-2" xfId="585"/>
    <cellStyle name="Separador de milhares 2 5" xfId="586"/>
    <cellStyle name="Separador de milhares 2 5 2" xfId="587"/>
    <cellStyle name="Separador de milhares 2 5 2 2" xfId="588"/>
    <cellStyle name="Separador de milhares 2 5 3" xfId="589"/>
    <cellStyle name="Separador de milhares 2 5_AQPNG_ORC_R01_2013_11_22(OBRA COMPLETA) 29112013-2" xfId="590"/>
    <cellStyle name="Separador de milhares 2 6" xfId="591"/>
    <cellStyle name="Separador de milhares 2 6 2" xfId="592"/>
    <cellStyle name="Separador de milhares 2 6 3" xfId="593"/>
    <cellStyle name="Separador de milhares 2 7" xfId="594"/>
    <cellStyle name="Separador de milhares 2 7 2" xfId="595"/>
    <cellStyle name="Separador de milhares 2 7 2 2" xfId="596"/>
    <cellStyle name="Separador de milhares 2 8" xfId="597"/>
    <cellStyle name="Separador de milhares 2 8 2" xfId="598"/>
    <cellStyle name="Separador de milhares 2 8 2 2" xfId="599"/>
    <cellStyle name="Separador de milhares 2 9" xfId="600"/>
    <cellStyle name="Separador de milhares 2 9 2" xfId="601"/>
    <cellStyle name="Separador de milhares 2 9 2 2" xfId="602"/>
    <cellStyle name="Separador de milhares 2_AQPNG_ORC_R01_2013_11_22(OBRA COMPLETA) 29112013-2" xfId="603"/>
    <cellStyle name="Separador de milhares 3" xfId="604"/>
    <cellStyle name="Separador de milhares 3 2" xfId="605"/>
    <cellStyle name="Separador de milhares 3 2 2" xfId="606"/>
    <cellStyle name="Separador de milhares 3 2 3" xfId="607"/>
    <cellStyle name="Separador de milhares 3 2 4" xfId="608"/>
    <cellStyle name="Separador de milhares 3 2_AQPNG_ORC_R01_2013_11_22(OBRA COMPLETA) 29112013-2" xfId="609"/>
    <cellStyle name="Separador de milhares 3 3" xfId="610"/>
    <cellStyle name="Separador de milhares 3 3 2" xfId="611"/>
    <cellStyle name="Separador de milhares 3 3 3" xfId="918"/>
    <cellStyle name="Separador de milhares 3 3_AQPNG_ORC_R01_2013_11_22(OBRA COMPLETA) 29112013-2" xfId="612"/>
    <cellStyle name="Separador de milhares 3 4" xfId="613"/>
    <cellStyle name="Separador de milhares 3 4 2" xfId="614"/>
    <cellStyle name="Separador de milhares 3 4 2 2" xfId="615"/>
    <cellStyle name="Separador de milhares 3 4 3" xfId="616"/>
    <cellStyle name="Separador de milhares 3 4 3 2" xfId="617"/>
    <cellStyle name="Separador de milhares 3 5" xfId="618"/>
    <cellStyle name="Separador de milhares 3 5 2" xfId="619"/>
    <cellStyle name="Separador de milhares 3 5 2 2" xfId="620"/>
    <cellStyle name="Separador de milhares 3 5 3" xfId="621"/>
    <cellStyle name="Separador de milhares 3 5 3 2" xfId="622"/>
    <cellStyle name="Separador de milhares 3 6" xfId="623"/>
    <cellStyle name="Separador de milhares 3 6 2" xfId="624"/>
    <cellStyle name="Separador de milhares 3 6 2 2" xfId="625"/>
    <cellStyle name="Separador de milhares 3 7" xfId="626"/>
    <cellStyle name="Separador de milhares 3 7 2" xfId="627"/>
    <cellStyle name="Separador de milhares 3 7 2 2" xfId="628"/>
    <cellStyle name="Separador de milhares 3 8" xfId="629"/>
    <cellStyle name="Separador de milhares 3_AQPNG_ORC_R01_2013_11_22(OBRA COMPLETA) 29112013-2" xfId="630"/>
    <cellStyle name="Separador de milhares 4" xfId="631"/>
    <cellStyle name="Separador de milhares 4 2" xfId="632"/>
    <cellStyle name="Separador de milhares 4 2 2" xfId="633"/>
    <cellStyle name="Separador de milhares 4 2 3" xfId="919"/>
    <cellStyle name="Separador de milhares 4 2_AQPNG_ORC_R01_2013_11_22(OBRA COMPLETA) 29112013-2" xfId="634"/>
    <cellStyle name="Separador de milhares 4 3" xfId="635"/>
    <cellStyle name="Separador de milhares 4 3 2" xfId="636"/>
    <cellStyle name="Separador de milhares 4 3_AQPNG_ORC_R01_2013_11_22(OBRA COMPLETA) 29112013-2" xfId="637"/>
    <cellStyle name="Separador de milhares 4 4" xfId="638"/>
    <cellStyle name="Separador de milhares 4 4 2" xfId="639"/>
    <cellStyle name="Separador de milhares 4 4 2 2" xfId="640"/>
    <cellStyle name="Separador de milhares 4 4 3" xfId="641"/>
    <cellStyle name="Separador de milhares 4 4 3 2" xfId="642"/>
    <cellStyle name="Separador de milhares 4 5" xfId="643"/>
    <cellStyle name="Separador de milhares 4 5 2" xfId="644"/>
    <cellStyle name="Separador de milhares 4 5 2 2" xfId="645"/>
    <cellStyle name="Separador de milhares 4 6" xfId="646"/>
    <cellStyle name="Separador de milhares 4 6 2" xfId="647"/>
    <cellStyle name="Separador de milhares 4 6 2 2" xfId="648"/>
    <cellStyle name="Separador de milhares 4 7" xfId="649"/>
    <cellStyle name="Separador de milhares 4 7 2" xfId="650"/>
    <cellStyle name="Separador de milhares 4 7 2 2" xfId="651"/>
    <cellStyle name="Separador de milhares 4 8" xfId="652"/>
    <cellStyle name="Separador de milhares 4_AQPNG_ORC_R01_2013_11_22(OBRA COMPLETA) 29112013-2" xfId="653"/>
    <cellStyle name="Separador de milhares 5" xfId="654"/>
    <cellStyle name="Separador de milhares 5 2" xfId="655"/>
    <cellStyle name="Separador de milhares 5_AQPNG_ORC_R01_2013_11_22(OBRA COMPLETA) 29112013-2" xfId="656"/>
    <cellStyle name="Separador de milhares 6" xfId="657"/>
    <cellStyle name="Separador de milhares 6 2" xfId="658"/>
    <cellStyle name="Separador de milhares 6_AQPNG_ORC_R01_2013_11_22(OBRA COMPLETA) 29112013-2" xfId="659"/>
    <cellStyle name="Separador de milhares 7" xfId="660"/>
    <cellStyle name="Separador de milhares 7 2" xfId="661"/>
    <cellStyle name="Separador de milhares 7 2 2" xfId="662"/>
    <cellStyle name="Separador de milhares 7 3" xfId="663"/>
    <cellStyle name="Separador de milhares 7 4" xfId="664"/>
    <cellStyle name="Separador de milhares 8" xfId="665"/>
    <cellStyle name="Separador de milhares 8 2" xfId="666"/>
    <cellStyle name="Separador de milhares 8 2 2" xfId="667"/>
    <cellStyle name="Separador de milhares 8 2 2 2" xfId="668"/>
    <cellStyle name="Separador de milhares 8 2 3" xfId="669"/>
    <cellStyle name="Separador de milhares 8 3" xfId="670"/>
    <cellStyle name="Separador de milhares 8 3 2" xfId="671"/>
    <cellStyle name="Separador de milhares 8 4" xfId="672"/>
    <cellStyle name="Separador de milhares 8 4 2" xfId="673"/>
    <cellStyle name="Separador de milhares 8 5" xfId="674"/>
    <cellStyle name="Separador de milhares 9" xfId="675"/>
    <cellStyle name="Separador de milhares_ELETRICA_2 2" xfId="924"/>
    <cellStyle name="Separador de milhares_ELETRICA_2 2 2" xfId="925"/>
    <cellStyle name="subhead" xfId="676"/>
    <cellStyle name="Texto de Aviso 2" xfId="677"/>
    <cellStyle name="Texto de Aviso 2 2" xfId="678"/>
    <cellStyle name="Texto de Aviso 2_AQPNG_ORC_R01_2013_11_22(OBRA COMPLETA) 29112013-2" xfId="679"/>
    <cellStyle name="Texto Explicativo 2" xfId="680"/>
    <cellStyle name="Texto Explicativo 2 2" xfId="681"/>
    <cellStyle name="Texto Explicativo 2_AQPNG_ORC_R01_2013_11_22(OBRA COMPLETA) 29112013-2" xfId="682"/>
    <cellStyle name="Title" xfId="920"/>
    <cellStyle name="Title 2" xfId="921"/>
    <cellStyle name="Title 3" xfId="922"/>
    <cellStyle name="Título 1 2" xfId="683"/>
    <cellStyle name="Título 1 3" xfId="684"/>
    <cellStyle name="Título 2 2" xfId="685"/>
    <cellStyle name="Título 2 3" xfId="686"/>
    <cellStyle name="Título 3 2" xfId="687"/>
    <cellStyle name="Título 3 3" xfId="688"/>
    <cellStyle name="Título 4 2" xfId="689"/>
    <cellStyle name="Título 4 3" xfId="690"/>
    <cellStyle name="Título 5" xfId="691"/>
    <cellStyle name="Título 5 2" xfId="692"/>
    <cellStyle name="Título 5 3" xfId="693"/>
    <cellStyle name="Título 5_AQPNG_ORC_R01_2013_11_22(OBRA COMPLETA) 29112013-2" xfId="694"/>
    <cellStyle name="Título 6" xfId="695"/>
    <cellStyle name="Título 7" xfId="696"/>
    <cellStyle name="Total 2" xfId="697"/>
    <cellStyle name="Total 2 2" xfId="698"/>
    <cellStyle name="Total 2 2 2" xfId="699"/>
    <cellStyle name="Total 2 2_CÁLCULO DE HORAS - tabela MARÇO 2014" xfId="700"/>
    <cellStyle name="Total 2 3" xfId="701"/>
    <cellStyle name="Total 2 3 2" xfId="702"/>
    <cellStyle name="Total 2 3_CÁLCULO DE HORAS - tabela MARÇO 2014" xfId="703"/>
    <cellStyle name="Total 2 4" xfId="704"/>
    <cellStyle name="Total 2_AQPNG_ORC_R01_2013_11_22(OBRA COMPLETA) 29112013-2" xfId="705"/>
    <cellStyle name="Total 3" xfId="706"/>
    <cellStyle name="Total 3 2" xfId="707"/>
    <cellStyle name="Total 3_CÁLCULO DE HORAS - tabela MARÇO 2014" xfId="708"/>
    <cellStyle name="Verificar Célula" xfId="709"/>
    <cellStyle name="Verificar Célula 2" xfId="710"/>
    <cellStyle name="Vírgula" xfId="1" builtinId="3"/>
    <cellStyle name="Vírgula 10" xfId="711"/>
    <cellStyle name="Vírgula 11" xfId="712"/>
    <cellStyle name="Vírgula 2" xfId="3"/>
    <cellStyle name="Vírgula 2 10" xfId="714"/>
    <cellStyle name="Vírgula 2 11" xfId="713"/>
    <cellStyle name="Vírgula 2 2" xfId="715"/>
    <cellStyle name="Vírgula 2 2 2" xfId="716"/>
    <cellStyle name="Vírgula 2 2 2 2" xfId="717"/>
    <cellStyle name="Vírgula 2 2 2 2 2" xfId="718"/>
    <cellStyle name="Vírgula 2 2 3" xfId="719"/>
    <cellStyle name="Vírgula 2 2_AQPNG_ORC_R01_2013_11_22(OBRA COMPLETA) 29112013-2" xfId="720"/>
    <cellStyle name="Vírgula 2 3" xfId="721"/>
    <cellStyle name="Vírgula 2 3 2" xfId="722"/>
    <cellStyle name="Vírgula 2 3_CÁLCULO DE HORAS - tabela MARÇO 2014" xfId="723"/>
    <cellStyle name="Vírgula 2 4" xfId="724"/>
    <cellStyle name="Vírgula 2 5" xfId="725"/>
    <cellStyle name="Vírgula 2 6" xfId="726"/>
    <cellStyle name="Vírgula 2 7" xfId="727"/>
    <cellStyle name="Vírgula 2 8" xfId="728"/>
    <cellStyle name="Vírgula 2 9" xfId="729"/>
    <cellStyle name="Vírgula 2_AQPNG_ORC_R01_2013_11_22(OBRA COMPLETA) 29112013-2" xfId="730"/>
    <cellStyle name="Vírgula 3" xfId="731"/>
    <cellStyle name="Vírgula 3 2" xfId="732"/>
    <cellStyle name="Vírgula 3_AQPNG_ORC_R01_2013_11_22(OBRA COMPLETA) 29112013-2" xfId="733"/>
    <cellStyle name="Vírgula 4" xfId="734"/>
    <cellStyle name="Vírgula 4 2" xfId="735"/>
    <cellStyle name="Vírgula 4 2 2" xfId="736"/>
    <cellStyle name="Vírgula 4 2 3" xfId="737"/>
    <cellStyle name="Vírgula 4 3" xfId="738"/>
    <cellStyle name="Vírgula 4 4" xfId="739"/>
    <cellStyle name="Vírgula 4_AQPNG_ORC_R01_2013_11_22(OBRA COMPLETA) 29112013-2" xfId="740"/>
    <cellStyle name="Vírgula 5" xfId="741"/>
    <cellStyle name="Vírgula 5 2" xfId="742"/>
    <cellStyle name="Vírgula 5_AQPNG_ORC_R01_2013_11_22(OBRA COMPLETA) 29112013-2" xfId="743"/>
    <cellStyle name="Vírgula 6" xfId="744"/>
    <cellStyle name="Vírgula 6 2" xfId="745"/>
    <cellStyle name="Vírgula 6 2 2" xfId="746"/>
    <cellStyle name="Vírgula 6 2 2 2" xfId="747"/>
    <cellStyle name="Vírgula 6 2 3" xfId="748"/>
    <cellStyle name="Vírgula 6 2 4" xfId="749"/>
    <cellStyle name="Vírgula 6 3" xfId="750"/>
    <cellStyle name="Vírgula 6 4" xfId="751"/>
    <cellStyle name="Vírgula 6 4 2" xfId="752"/>
    <cellStyle name="Vírgula 6 5" xfId="753"/>
    <cellStyle name="Vírgula 6 6" xfId="754"/>
    <cellStyle name="Vírgula 6_CÁLCULO DE HORAS - tabela MARÇO 2014" xfId="755"/>
    <cellStyle name="Vírgula 7" xfId="756"/>
    <cellStyle name="Vírgula 8" xfId="757"/>
    <cellStyle name="Vírgula 9" xfId="758"/>
    <cellStyle name="Vírgula0" xfId="923"/>
  </cellStyles>
  <dxfs count="0"/>
  <tableStyles count="0" defaultTableStyle="TableStyleMedium9" defaultPivotStyle="PivotStyleLight16"/>
  <colors>
    <mruColors>
      <color rgb="FFFF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5526881</xdr:colOff>
      <xdr:row>1</xdr:row>
      <xdr:rowOff>128587</xdr:rowOff>
    </xdr:from>
    <xdr:to>
      <xdr:col>2</xdr:col>
      <xdr:colOff>8627268</xdr:colOff>
      <xdr:row>4</xdr:row>
      <xdr:rowOff>200183</xdr:rowOff>
    </xdr:to>
    <xdr:pic>
      <xdr:nvPicPr>
        <xdr:cNvPr id="3" name="Imagem 2" descr="FECOMERCIO SENA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444" y="330993"/>
          <a:ext cx="3100387" cy="678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59532</xdr:colOff>
      <xdr:row>2</xdr:row>
      <xdr:rowOff>47624</xdr:rowOff>
    </xdr:from>
    <xdr:to>
      <xdr:col>5</xdr:col>
      <xdr:colOff>901469</xdr:colOff>
      <xdr:row>5</xdr:row>
      <xdr:rowOff>130967</xdr:rowOff>
    </xdr:to>
    <xdr:pic>
      <xdr:nvPicPr>
        <xdr:cNvPr id="3" name="Imagem 2" descr="FECOMERCIO SENA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5032" y="452437"/>
          <a:ext cx="2496906" cy="607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250031</xdr:colOff>
      <xdr:row>28</xdr:row>
      <xdr:rowOff>33338</xdr:rowOff>
    </xdr:from>
    <xdr:to>
      <xdr:col>1</xdr:col>
      <xdr:colOff>3989434</xdr:colOff>
      <xdr:row>28</xdr:row>
      <xdr:rowOff>737067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6" y="5426869"/>
          <a:ext cx="3739403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3\drive_c\My%20Documents\Obras\Serra%20Talhada\My%20Documents\Obras\Serra%20Talhada\OBRAS\BR_316\PTRAB\PTrab8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adj\c\Ten%20Reginaldo\OBRAS\BR-316\OBRAS\BR_316\PTRAB\PTrab8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3\drive_c\My%20Documents\Obras\BR-316%20300.000\OBRAS\BR_316\PTRAB\PTrab89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3\drive_c\Ptrabconv\OBRAS\BR_316\PTRAB\OBRAS\BR_316\PTRAB\PTrab8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oca\drive%20c\PTRAB\modelo\fichas%20de%20composica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CECAV\OR&#199;CIL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c$\Documents%20and%20Settings\C%20arlos%20%20Machado\My%20Documents\Disco%201\BR-262-MS(3)\Anexos%20PGQ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enharia\UNIDADES\UEP20_Portao\Nova%20Unidade_2014\Obra\Licitacao\Anexos\Planilhas\CRONOGRAMA%20FISICO-FINANCEIRO\UEP20_PRT_OR&#199;AMENTO_PE_ed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Custo horário Eqp Vtr"/>
      <sheetName val="Gráf1"/>
      <sheetName val="Plan1"/>
      <sheetName val="Plan2"/>
      <sheetName val="Plan3"/>
      <sheetName val="Capa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  <sheetName val="pasta"/>
      <sheetName val="doc1"/>
      <sheetName val="doc2"/>
      <sheetName val="doc3"/>
      <sheetName val="doc4 "/>
      <sheetName val="rff"/>
      <sheetName val="carimbo "/>
      <sheetName val="oog - faz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Custo horário Eqp Vtr"/>
      <sheetName val="Gráf1"/>
      <sheetName val="Capa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Custo horário Eqp Vtr"/>
      <sheetName val="Capa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  <sheetName val="orç"/>
      <sheetName val="Distancias trecho 1"/>
      <sheetName val="TRANSPORTES trecho 1"/>
      <sheetName val="Distancias trecho 2"/>
      <sheetName val="TRANSPORTES trecho 2"/>
      <sheetName val="Distancia trecho 3"/>
      <sheetName val="TRANSPORTES trecho 3"/>
      <sheetName val="Mem Cálc mob_desmob"/>
      <sheetName val="Desmat"/>
      <sheetName val="Esc. carga transp 1ª cat 50 m"/>
      <sheetName val="ECT 200&lt;DMT&lt;400"/>
      <sheetName val="ECT 1800&lt;DMT&lt;2000"/>
      <sheetName val="ECT 2000&lt;DMT&lt;3000"/>
      <sheetName val="ECT 3000&lt;DMT&lt;5000"/>
      <sheetName val="Compactação manual"/>
      <sheetName val="Compact 95%"/>
      <sheetName val="Compact 100% "/>
      <sheetName val="ECT 50&lt;DMT&lt;200 escv"/>
      <sheetName val="ECT 200&lt;DMT&lt;400 escv"/>
      <sheetName val="ECT 400&lt;DMT&lt;600 escv"/>
      <sheetName val="ECT 600&lt;DMT&lt;800 escv"/>
      <sheetName val="ECT 1000&lt;DMT&lt;1200 escv"/>
      <sheetName val="ECT 800&lt;DMT&lt;1000 escv"/>
      <sheetName val="ECT 1200&lt;DMT&lt;1400 escv"/>
      <sheetName val="ECT 50&lt;DMT&lt;200 mat 2 cat escv"/>
      <sheetName val="ECT 50&lt;DMT&lt;200 mat 3 cat"/>
      <sheetName val="Regul subleito"/>
      <sheetName val="Subbase de solo est."/>
      <sheetName val="Base de solo est. "/>
      <sheetName val="Limp Cam Veg"/>
      <sheetName val="Expurgo de jazida (aux)"/>
      <sheetName val="EC mat jazida (aux)"/>
      <sheetName val="Imprimação"/>
      <sheetName val="TSS"/>
      <sheetName val="TSD"/>
      <sheetName val="Transp Mat jaz"/>
      <sheetName val="Transp de brita"/>
      <sheetName val="Sarjeta STC05"/>
      <sheetName val="Sarjeta STC 02"/>
      <sheetName val="Concreto 12MPa Conf Lanc (aux)"/>
      <sheetName val="Esc. man. vala mat 1a cat (aux)"/>
      <sheetName val="Dreno longitudinal DPS"/>
      <sheetName val="Boca de Saida BSD 01"/>
      <sheetName val="Boca de Saida BSD 03"/>
      <sheetName val="Valeta VPC-03"/>
      <sheetName val="Meio Fio "/>
      <sheetName val="Concreto 10MPa Conf Lanc  (aux)"/>
      <sheetName val="Concreto 15MPa Conf Lanc (aux)"/>
      <sheetName val="Descida d´água DAD 01"/>
      <sheetName val="Descida d´água DAR 02"/>
      <sheetName val="Compactação manual (aux)"/>
      <sheetName val="Entrada dágua  EDA01"/>
      <sheetName val="Entrada dágua  EDA02"/>
      <sheetName val="Dissip energia DES 01"/>
      <sheetName val="Dissip energia DES 02"/>
      <sheetName val="Alvenaria pedra argamass"/>
      <sheetName val="Argamassa ci_ar"/>
      <sheetName val="Cx colet sarjeta"/>
      <sheetName val="BSTC 0,80 m"/>
      <sheetName val="Dente p_ bueiro s 0,80m"/>
      <sheetName val="Boca BSTC 0,80 m"/>
      <sheetName val="BSTC 1m"/>
      <sheetName val="Dente p_ bueiro s 1,00m"/>
      <sheetName val="BocaBSTC 1m "/>
      <sheetName val="BDTC 1m"/>
      <sheetName val="Dente p_ bueiro d 1,00m"/>
      <sheetName val="Boca BDTC 1m"/>
      <sheetName val="BTTC 1m"/>
      <sheetName val="Dente p_ bueiro T 1,00m"/>
      <sheetName val="Boca BTTC 1m"/>
      <sheetName val="BDCC 1,5x1,5 m"/>
      <sheetName val="Boca BDCC 1,5x1,5"/>
      <sheetName val="BTCC 1,5 x 1,5"/>
      <sheetName val="Boca BTCC 1,5x1,5 m "/>
      <sheetName val="Escoramento de Bueiro cel."/>
      <sheetName val="Conf e lanç conc magro (aux)"/>
      <sheetName val="Concreto cicl. 12MPa (aux)"/>
      <sheetName val="BDCC 2,0x2,0 m 1,0 a 2,5 m"/>
      <sheetName val="Boca BDCC 2,0x2,0 m"/>
      <sheetName val="BTCC 2,0x2,0 m 1,0 a 2,5 m"/>
      <sheetName val="Boca BTCC 2,0x2,0 m"/>
      <sheetName val="Pintura faixa"/>
      <sheetName val="Pintura setas e zeb"/>
      <sheetName val="Tacha reflet"/>
      <sheetName val="Enleivamento"/>
      <sheetName val="Cerca arame"/>
      <sheetName val="Defensa dupla"/>
      <sheetName val="Passeio concreto"/>
      <sheetName val="Revest veg c mudas"/>
      <sheetName val="Revest veg c grama leiva"/>
      <sheetName val="Plantio arbustos"/>
      <sheetName val="Regul mec faixa dom"/>
      <sheetName val="Alv pedra arrum"/>
      <sheetName val="Forn prep coloc forma CA-50"/>
      <sheetName val="Fôrma comum de madeira"/>
      <sheetName val="Fôrma de placa resinada"/>
      <sheetName val="pasta"/>
      <sheetName val="doc1"/>
      <sheetName val="doc2"/>
      <sheetName val="doc3"/>
      <sheetName val="doc4 "/>
      <sheetName val="rff"/>
      <sheetName val="carimbo "/>
      <sheetName val="oog - faz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Gráf1"/>
      <sheetName val="Custo horário Eqp Vtr"/>
      <sheetName val="pasta"/>
      <sheetName val="capa"/>
      <sheetName val="doc1"/>
      <sheetName val="doc2"/>
      <sheetName val="doc3"/>
      <sheetName val="doc4 "/>
      <sheetName val="rff"/>
      <sheetName val="carimbo "/>
      <sheetName val="oog - fazer 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mp1"/>
      <sheetName val="comp2"/>
      <sheetName val="comp3"/>
      <sheetName val="comp4"/>
      <sheetName val="comp5"/>
      <sheetName val="comp6"/>
      <sheetName val="comp7"/>
      <sheetName val="comp8"/>
      <sheetName val="comp9"/>
      <sheetName val="comp10"/>
      <sheetName val="orç"/>
      <sheetName val="Cust_Hor_Eqp_Vtr"/>
      <sheetName val="Custo de materiais"/>
      <sheetName val="custo de mão-de-obra"/>
      <sheetName val="Distancias trecho 1"/>
      <sheetName val="TRANSPORTES trecho 1"/>
      <sheetName val="Distancias trecho 2"/>
      <sheetName val="TRANSPORTES trecho 2"/>
      <sheetName val="Distancia trecho 3"/>
      <sheetName val="TRANSPORTES trecho 3"/>
      <sheetName val="Mem Cálc mob_desmob"/>
      <sheetName val="Desmat"/>
      <sheetName val="Esc. carga transp 1ª cat 50 m"/>
      <sheetName val="ECT 200&lt;DMT&lt;400"/>
      <sheetName val="ECT 1800&lt;DMT&lt;2000"/>
      <sheetName val="ECT 2000&lt;DMT&lt;3000"/>
      <sheetName val="ECT 3000&lt;DMT&lt;5000"/>
      <sheetName val="Compact 95%"/>
      <sheetName val="Compact 100% "/>
      <sheetName val="Regul subleito"/>
      <sheetName val="Subbase de solo est."/>
      <sheetName val="Limp Cam Veg"/>
      <sheetName val="Expurgo de jazida (aux)"/>
      <sheetName val="EC mat jazida (aux)"/>
      <sheetName val="Base de solo est. "/>
      <sheetName val="EC mat jazida (aux) (3)"/>
      <sheetName val="Limp Cam Veg (2)"/>
      <sheetName val="Expurgo de jazida (aux) (2)"/>
      <sheetName val="EC mat jazida (aux) (2)"/>
      <sheetName val="Imprimação"/>
      <sheetName val="TSS"/>
      <sheetName val="TSD"/>
      <sheetName val="Transp Mat jaz"/>
      <sheetName val="Transp de brita"/>
      <sheetName val="Sarjeta STC05"/>
      <sheetName val="Dreno longitudinal DPS"/>
      <sheetName val="Boca de Saida BSD 03"/>
      <sheetName val="Meio Fio "/>
      <sheetName val="Descida d´água DAR 02"/>
      <sheetName val="Compactação manual (aux)"/>
      <sheetName val="Esc. man. vala mat 1a cat (aux)"/>
      <sheetName val="Entrada dágua  EDA02"/>
      <sheetName val="Dissip energia DES 01"/>
      <sheetName val="Dissip energia DES 02"/>
      <sheetName val="Alvenaria pedra argamass"/>
      <sheetName val="BSTC 0,80 m"/>
      <sheetName val="Dente p_ bueiro s 0,80m"/>
      <sheetName val="Boca BSTC 0,80 m"/>
      <sheetName val="BSTC 1m"/>
      <sheetName val="Dente p_ bueiro s 1,00m"/>
      <sheetName val="BocaBSTC 1m "/>
      <sheetName val="BDTC 1m"/>
      <sheetName val="Dente p_ bueiro d 1,00m"/>
      <sheetName val="Boca BDTC 1m"/>
      <sheetName val="BTTC 1m"/>
      <sheetName val="Dente p_ bueiro T 1,00m"/>
      <sheetName val="Boca BTTC 1m"/>
      <sheetName val="BDCC 1,5x1,5 m"/>
      <sheetName val="Boca BDCC 1,5x1,5"/>
      <sheetName val="BTCC 1,5 x 1,5"/>
      <sheetName val="Boca BTCC 1,5x1,5 m "/>
      <sheetName val="Argamassa ci_ar"/>
      <sheetName val="Escoramento de Bueiro cel."/>
      <sheetName val="Conf e lanç conc magro (aux)"/>
      <sheetName val="Concreto 10MPa Conf Lanc  (aux)"/>
      <sheetName val="Concreto cicl. 12MPa (aux)"/>
      <sheetName val="Concreto 12MPa Conf Lanc (aux)"/>
      <sheetName val="Concreto 15MPa Conf Lanc (aux)"/>
      <sheetName val="Pintura faixa"/>
      <sheetName val="Pintura setas e zeb"/>
      <sheetName val="Tacha reflet"/>
      <sheetName val="Enleivamento"/>
      <sheetName val="Cerca arame"/>
      <sheetName val="Defensa dupla"/>
      <sheetName val="Caiação"/>
      <sheetName val="Passeio concreto"/>
      <sheetName val="Plantio arbustos"/>
      <sheetName val="Revest veg c grama leiva"/>
      <sheetName val="Revest veg c mudas"/>
      <sheetName val="Regul mec faixa dom"/>
      <sheetName val="ECT 50&lt;DMT&lt;200 escv"/>
      <sheetName val="ECT 200&lt;DMT&lt;400 escv"/>
      <sheetName val="ECT 400&lt;DMT&lt;600 escv"/>
      <sheetName val="ECT 600&lt;DMT&lt;800 escv"/>
      <sheetName val="ECT 1000&lt;DMT&lt;1200 escv"/>
      <sheetName val="ECT 800&lt;DMT&lt;1000 escv"/>
      <sheetName val="ECT 1200&lt;DMT&lt;1400 escv"/>
      <sheetName val="ECT 50&lt;DMT&lt;200 mat 2 cat escv"/>
      <sheetName val="ECT 50&lt;DMT&lt;200 mat 3 cat"/>
      <sheetName val="Compactação manual"/>
      <sheetName val="Boca de Saida BSD 01"/>
      <sheetName val="Valeta VPC-03"/>
      <sheetName val="Entrada dágua  EDA01"/>
      <sheetName val="Descida d´água DAD 01"/>
      <sheetName val="Sarjeta STC 02"/>
      <sheetName val="Cx colet sarjeta"/>
      <sheetName val="Alv pedra arrum"/>
      <sheetName val="BDCC 2,0x2,0 m 1,0 a 2,5 m"/>
      <sheetName val="BTCC 2,0x2,0 m 1,0 a 2,5 m"/>
      <sheetName val="Boca BDCC 2,0x2,0 m"/>
      <sheetName val="Boca BTCC 2,0x2,0 m"/>
      <sheetName val="Forn prep coloc forma CA-50"/>
      <sheetName val="Fôrma comum de madeira"/>
      <sheetName val="Fôrma de placa resinada"/>
      <sheetName val="Transp comer cimento rod pav"/>
      <sheetName val="Transp comer cimento rod n pa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  <sheetName val="Percentuais Gerais"/>
      <sheetName val="PRO-08"/>
      <sheetName val="Conc 20"/>
    </sheetNames>
    <sheetDataSet>
      <sheetData sheetId="0" refreshError="1"/>
      <sheetData sheetId="1" refreshError="1">
        <row r="38">
          <cell r="D38">
            <v>0.2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"/>
      <sheetName val="PLANILHA MEDIÇÃO COMPLETA"/>
      <sheetName val="CRONOGRAMA"/>
      <sheetName val="BDI"/>
      <sheetName val="COMPOSIÇÕES"/>
      <sheetName val="CRONOGRAMA LICITAÇÃO"/>
      <sheetName val="data"/>
    </sheetNames>
    <sheetDataSet>
      <sheetData sheetId="0"/>
      <sheetData sheetId="1"/>
      <sheetData sheetId="2">
        <row r="1160">
          <cell r="N1160">
            <v>15708778.67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.2.135/orse/composicao.asp?font_sg_fonte=ORSE&amp;serv_nr_codigo=4334&amp;peri_nr_ano=2017&amp;peri_nr_mes=8&amp;peri_nr_ordem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99"/>
  <sheetViews>
    <sheetView tabSelected="1" topLeftCell="B3" zoomScale="70" zoomScaleNormal="70" workbookViewId="0">
      <pane xSplit="2" ySplit="5" topLeftCell="D8" activePane="bottomRight" state="frozen"/>
      <selection activeCell="B3" sqref="B3"/>
      <selection pane="topRight" activeCell="D3" sqref="D3"/>
      <selection pane="bottomLeft" activeCell="B8" sqref="B8"/>
      <selection pane="bottomRight" activeCell="B234" sqref="B234"/>
    </sheetView>
  </sheetViews>
  <sheetFormatPr defaultColWidth="9.109375" defaultRowHeight="16.2" zeroHeight="1"/>
  <cols>
    <col min="1" max="1" width="4.6640625" style="5" customWidth="1"/>
    <col min="2" max="2" width="11.44140625" style="2" customWidth="1"/>
    <col min="3" max="3" width="134.109375" style="2" bestFit="1" customWidth="1"/>
    <col min="4" max="4" width="10.6640625" style="2" customWidth="1"/>
    <col min="5" max="5" width="12.6640625" style="2" customWidth="1"/>
    <col min="6" max="7" width="15.6640625" style="2" customWidth="1"/>
    <col min="8" max="10" width="15.6640625" style="7" customWidth="1"/>
    <col min="11" max="11" width="17.5546875" style="2" customWidth="1"/>
    <col min="12" max="12" width="18" style="2" customWidth="1"/>
    <col min="13" max="13" width="14.88671875" style="3" bestFit="1" customWidth="1"/>
    <col min="14" max="14" width="10" style="44" customWidth="1"/>
    <col min="15" max="15" width="16" style="4" customWidth="1"/>
    <col min="16" max="16" width="15.109375" style="4" bestFit="1" customWidth="1"/>
    <col min="17" max="17" width="17.109375" style="4" customWidth="1"/>
    <col min="18" max="50" width="9.109375" style="4" customWidth="1"/>
    <col min="51" max="81" width="9.109375" style="5" customWidth="1"/>
    <col min="82" max="82" width="9.109375" style="2" customWidth="1"/>
    <col min="83" max="16383" width="9.109375" style="2"/>
    <col min="16384" max="16384" width="32.33203125" style="2" customWidth="1"/>
  </cols>
  <sheetData>
    <row r="1" spans="1:81" s="5" customFormat="1" ht="16.8" thickBot="1">
      <c r="H1" s="49"/>
      <c r="I1" s="49"/>
      <c r="J1" s="49"/>
      <c r="M1" s="50"/>
      <c r="N1" s="48"/>
      <c r="O1" s="47"/>
      <c r="P1" s="47"/>
      <c r="Q1" s="47"/>
      <c r="R1" s="47"/>
      <c r="S1" s="47"/>
      <c r="T1" s="47"/>
      <c r="U1" s="47"/>
      <c r="V1" s="47"/>
    </row>
    <row r="2" spans="1:81">
      <c r="B2" s="101"/>
      <c r="C2" s="102"/>
      <c r="D2" s="101"/>
      <c r="E2" s="103"/>
      <c r="F2" s="103"/>
      <c r="G2" s="272" t="e">
        <f>#REF!</f>
        <v>#REF!</v>
      </c>
      <c r="H2" s="272"/>
      <c r="I2" s="272"/>
      <c r="J2" s="272"/>
      <c r="K2" s="272"/>
      <c r="L2" s="272"/>
      <c r="M2" s="96"/>
      <c r="O2" s="258"/>
      <c r="P2" s="258"/>
      <c r="Q2" s="258"/>
      <c r="R2" s="258"/>
      <c r="S2" s="258"/>
      <c r="T2" s="258"/>
      <c r="U2" s="6"/>
      <c r="V2" s="6"/>
    </row>
    <row r="3" spans="1:81">
      <c r="B3" s="104" t="s">
        <v>122</v>
      </c>
      <c r="C3" s="1"/>
      <c r="D3" s="104"/>
      <c r="E3" s="8"/>
      <c r="F3" s="8"/>
      <c r="G3" s="273" t="s">
        <v>172</v>
      </c>
      <c r="H3" s="273"/>
      <c r="I3" s="273"/>
      <c r="J3" s="273"/>
      <c r="K3" s="273"/>
      <c r="L3" s="273"/>
      <c r="M3" s="97"/>
      <c r="O3" s="258"/>
      <c r="P3" s="258"/>
      <c r="Q3" s="258"/>
      <c r="R3" s="258"/>
      <c r="S3" s="258"/>
      <c r="T3" s="258"/>
      <c r="U3" s="6"/>
      <c r="V3" s="6"/>
    </row>
    <row r="4" spans="1:81">
      <c r="B4" s="104" t="s">
        <v>32</v>
      </c>
      <c r="C4" s="1"/>
      <c r="D4" s="104"/>
      <c r="E4" s="8"/>
      <c r="F4" s="8"/>
      <c r="G4" s="273" t="s">
        <v>152</v>
      </c>
      <c r="H4" s="273"/>
      <c r="I4" s="241"/>
      <c r="J4" s="241"/>
      <c r="K4" s="92"/>
      <c r="L4" s="92"/>
      <c r="M4" s="97"/>
      <c r="O4" s="258"/>
      <c r="P4" s="258"/>
      <c r="Q4" s="258"/>
      <c r="R4" s="91"/>
      <c r="S4" s="92"/>
      <c r="T4" s="92"/>
      <c r="U4" s="6"/>
      <c r="V4" s="6"/>
    </row>
    <row r="5" spans="1:81">
      <c r="B5" s="104"/>
      <c r="C5" s="1"/>
      <c r="D5" s="104"/>
      <c r="E5" s="8"/>
      <c r="F5" s="8"/>
      <c r="G5" s="274"/>
      <c r="H5" s="274"/>
      <c r="I5" s="242"/>
      <c r="J5" s="242"/>
      <c r="K5" s="92"/>
      <c r="L5" s="92"/>
      <c r="M5" s="97"/>
      <c r="O5" s="258"/>
      <c r="P5" s="258"/>
      <c r="Q5" s="243"/>
      <c r="R5" s="91"/>
      <c r="S5" s="92"/>
      <c r="T5" s="92"/>
      <c r="U5" s="6"/>
      <c r="V5" s="6"/>
    </row>
    <row r="6" spans="1:81" ht="16.8" thickBot="1">
      <c r="B6" s="105"/>
      <c r="C6" s="106"/>
      <c r="D6" s="105"/>
      <c r="E6" s="107"/>
      <c r="F6" s="107"/>
      <c r="G6" s="217" t="s">
        <v>22</v>
      </c>
      <c r="H6" s="93">
        <v>0.29792218248733837</v>
      </c>
      <c r="I6" s="94">
        <v>1.2979221824873384</v>
      </c>
      <c r="J6" s="93"/>
      <c r="K6" s="95"/>
      <c r="L6" s="95" t="s">
        <v>163</v>
      </c>
      <c r="M6" s="98"/>
      <c r="O6" s="92"/>
      <c r="P6" s="6"/>
      <c r="Q6" s="6"/>
      <c r="R6" s="6"/>
      <c r="S6" s="92"/>
      <c r="T6" s="92"/>
      <c r="U6" s="6"/>
      <c r="V6" s="6"/>
    </row>
    <row r="7" spans="1:81" s="56" customFormat="1" ht="63.75" customHeight="1" thickBot="1">
      <c r="A7" s="5"/>
      <c r="B7" s="108" t="s">
        <v>0</v>
      </c>
      <c r="C7" s="114" t="s">
        <v>1</v>
      </c>
      <c r="D7" s="116" t="s">
        <v>12</v>
      </c>
      <c r="E7" s="115" t="s">
        <v>13</v>
      </c>
      <c r="F7" s="109" t="s">
        <v>18</v>
      </c>
      <c r="G7" s="99" t="s">
        <v>21</v>
      </c>
      <c r="H7" s="90" t="s">
        <v>19</v>
      </c>
      <c r="I7" s="90" t="s">
        <v>150</v>
      </c>
      <c r="J7" s="90" t="s">
        <v>151</v>
      </c>
      <c r="K7" s="90" t="s">
        <v>46</v>
      </c>
      <c r="L7" s="90" t="s">
        <v>47</v>
      </c>
      <c r="M7" s="100" t="s">
        <v>20</v>
      </c>
      <c r="N7" s="237"/>
      <c r="O7" s="92"/>
      <c r="P7" s="243"/>
      <c r="Q7" s="212"/>
      <c r="R7" s="213"/>
      <c r="S7" s="92"/>
      <c r="T7" s="92"/>
      <c r="U7" s="214"/>
      <c r="V7" s="214"/>
    </row>
    <row r="8" spans="1:81" ht="21" customHeight="1" thickBot="1">
      <c r="B8" s="233"/>
      <c r="C8" s="234"/>
      <c r="D8" s="234"/>
      <c r="E8" s="234"/>
      <c r="F8" s="234"/>
      <c r="G8" s="235"/>
      <c r="H8" s="235"/>
      <c r="I8" s="235"/>
      <c r="J8" s="235"/>
      <c r="K8" s="235"/>
      <c r="L8" s="235"/>
      <c r="M8" s="236"/>
      <c r="O8" s="6"/>
      <c r="P8" s="6"/>
      <c r="Q8" s="6"/>
      <c r="R8" s="6"/>
      <c r="S8" s="6"/>
      <c r="T8" s="6"/>
      <c r="U8" s="6"/>
      <c r="V8" s="6"/>
    </row>
    <row r="9" spans="1:81" s="190" customFormat="1" ht="16.8" thickBot="1">
      <c r="A9" s="5"/>
      <c r="B9" s="117">
        <v>1</v>
      </c>
      <c r="C9" s="118" t="s">
        <v>38</v>
      </c>
      <c r="D9" s="119"/>
      <c r="E9" s="120"/>
      <c r="F9" s="120"/>
      <c r="G9" s="120"/>
      <c r="H9" s="121"/>
      <c r="I9" s="121"/>
      <c r="J9" s="121"/>
      <c r="K9" s="122"/>
      <c r="L9" s="122"/>
      <c r="M9" s="123"/>
      <c r="N9" s="193"/>
      <c r="O9" s="194"/>
      <c r="P9" s="194"/>
      <c r="Q9" s="194"/>
      <c r="R9" s="194"/>
      <c r="S9" s="194"/>
      <c r="T9" s="194"/>
      <c r="U9" s="194"/>
      <c r="V9" s="194"/>
    </row>
    <row r="10" spans="1:81" s="192" customFormat="1" ht="15" customHeight="1">
      <c r="A10" s="5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N10" s="193"/>
      <c r="O10" s="194"/>
      <c r="P10" s="194"/>
      <c r="Q10" s="194"/>
      <c r="R10" s="194"/>
      <c r="S10" s="194"/>
      <c r="T10" s="194"/>
      <c r="U10" s="194"/>
      <c r="V10" s="194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</row>
    <row r="11" spans="1:81" s="190" customFormat="1">
      <c r="A11" s="5"/>
      <c r="B11" s="127" t="s">
        <v>2</v>
      </c>
      <c r="C11" s="128" t="s">
        <v>3</v>
      </c>
      <c r="D11" s="129"/>
      <c r="E11" s="130"/>
      <c r="F11" s="129"/>
      <c r="G11" s="129"/>
      <c r="H11" s="129"/>
      <c r="I11" s="129"/>
      <c r="J11" s="129"/>
      <c r="K11" s="129"/>
      <c r="L11" s="129"/>
      <c r="M11" s="131"/>
      <c r="N11" s="193"/>
      <c r="O11" s="194"/>
      <c r="P11" s="194"/>
      <c r="Q11" s="194"/>
      <c r="R11" s="194"/>
      <c r="S11" s="194"/>
      <c r="T11" s="194"/>
      <c r="U11" s="194"/>
      <c r="V11" s="194"/>
    </row>
    <row r="12" spans="1:81" s="190" customFormat="1" ht="31.2">
      <c r="A12" s="5"/>
      <c r="B12" s="132" t="s">
        <v>4</v>
      </c>
      <c r="C12" s="133" t="s">
        <v>136</v>
      </c>
      <c r="D12" s="134" t="s">
        <v>27</v>
      </c>
      <c r="E12" s="135">
        <v>220</v>
      </c>
      <c r="F12" s="136">
        <v>0</v>
      </c>
      <c r="G12" s="137">
        <v>84.71</v>
      </c>
      <c r="H12" s="138">
        <v>84.71</v>
      </c>
      <c r="I12" s="138">
        <v>0</v>
      </c>
      <c r="J12" s="138">
        <v>18636.199999999997</v>
      </c>
      <c r="K12" s="139">
        <v>18636.199999999997</v>
      </c>
      <c r="L12" s="139">
        <v>24188.337377270531</v>
      </c>
      <c r="M12" s="140">
        <v>90777</v>
      </c>
      <c r="N12" s="193"/>
      <c r="O12" s="267"/>
      <c r="P12" s="259"/>
      <c r="Q12" s="194"/>
      <c r="R12" s="194"/>
      <c r="S12" s="194"/>
      <c r="T12" s="194"/>
      <c r="U12" s="194"/>
      <c r="V12" s="194"/>
    </row>
    <row r="13" spans="1:81" s="190" customFormat="1" ht="31.2">
      <c r="A13" s="5"/>
      <c r="B13" s="132" t="s">
        <v>5</v>
      </c>
      <c r="C13" s="133" t="s">
        <v>137</v>
      </c>
      <c r="D13" s="134" t="s">
        <v>27</v>
      </c>
      <c r="E13" s="135">
        <v>440</v>
      </c>
      <c r="F13" s="136">
        <v>0</v>
      </c>
      <c r="G13" s="137">
        <v>48.76</v>
      </c>
      <c r="H13" s="138">
        <v>48.76</v>
      </c>
      <c r="I13" s="138">
        <v>0</v>
      </c>
      <c r="J13" s="138">
        <v>21454.399999999998</v>
      </c>
      <c r="K13" s="139">
        <v>21454.399999999998</v>
      </c>
      <c r="L13" s="139">
        <v>27846.141671956349</v>
      </c>
      <c r="M13" s="140">
        <v>90780</v>
      </c>
      <c r="N13" s="193"/>
      <c r="O13" s="267"/>
      <c r="P13" s="259"/>
      <c r="Q13" s="194"/>
      <c r="R13" s="194"/>
      <c r="S13" s="194"/>
      <c r="T13" s="194"/>
      <c r="U13" s="194"/>
      <c r="V13" s="194"/>
    </row>
    <row r="14" spans="1:81" s="190" customFormat="1">
      <c r="A14" s="5"/>
      <c r="B14" s="127" t="s">
        <v>6</v>
      </c>
      <c r="C14" s="128" t="s">
        <v>7</v>
      </c>
      <c r="D14" s="129"/>
      <c r="E14" s="130"/>
      <c r="F14" s="141"/>
      <c r="G14" s="141"/>
      <c r="H14" s="141"/>
      <c r="I14" s="141"/>
      <c r="J14" s="141"/>
      <c r="K14" s="141"/>
      <c r="L14" s="141"/>
      <c r="M14" s="142"/>
      <c r="N14" s="193"/>
      <c r="O14" s="268"/>
      <c r="P14" s="259"/>
      <c r="Q14" s="194"/>
      <c r="R14" s="194"/>
      <c r="S14" s="194"/>
      <c r="T14" s="194"/>
      <c r="U14" s="194"/>
      <c r="V14" s="194"/>
    </row>
    <row r="15" spans="1:81" s="231" customFormat="1" ht="48.75" customHeight="1">
      <c r="A15" s="230"/>
      <c r="B15" s="132" t="s">
        <v>14</v>
      </c>
      <c r="C15" s="133" t="s">
        <v>149</v>
      </c>
      <c r="D15" s="134" t="s">
        <v>28</v>
      </c>
      <c r="E15" s="135">
        <v>3</v>
      </c>
      <c r="F15" s="169">
        <v>320.31</v>
      </c>
      <c r="G15" s="169">
        <v>0</v>
      </c>
      <c r="H15" s="138">
        <v>320.31</v>
      </c>
      <c r="I15" s="138">
        <v>960.93000000000006</v>
      </c>
      <c r="J15" s="138">
        <v>0</v>
      </c>
      <c r="K15" s="139">
        <v>960.93000000000006</v>
      </c>
      <c r="L15" s="139">
        <v>1247.2123628175582</v>
      </c>
      <c r="M15" s="144" t="s">
        <v>138</v>
      </c>
      <c r="N15" s="193"/>
      <c r="O15" s="267"/>
      <c r="P15" s="259"/>
      <c r="Q15" s="232"/>
      <c r="R15" s="232"/>
      <c r="S15" s="232"/>
      <c r="T15" s="232"/>
      <c r="U15" s="232"/>
      <c r="V15" s="232"/>
    </row>
    <row r="16" spans="1:81" s="190" customFormat="1">
      <c r="A16" s="5"/>
      <c r="B16" s="132" t="s">
        <v>15</v>
      </c>
      <c r="C16" s="133" t="s">
        <v>123</v>
      </c>
      <c r="D16" s="134" t="s">
        <v>40</v>
      </c>
      <c r="E16" s="135">
        <v>6</v>
      </c>
      <c r="F16" s="143">
        <v>271.08</v>
      </c>
      <c r="G16" s="143">
        <v>59.71</v>
      </c>
      <c r="H16" s="138">
        <v>330.78999999999996</v>
      </c>
      <c r="I16" s="138">
        <v>1626.48</v>
      </c>
      <c r="J16" s="138">
        <v>358.26</v>
      </c>
      <c r="K16" s="139">
        <v>1984.74</v>
      </c>
      <c r="L16" s="139">
        <v>2576.0380724699198</v>
      </c>
      <c r="M16" s="140" t="s">
        <v>8</v>
      </c>
      <c r="N16" s="193"/>
      <c r="O16" s="267"/>
      <c r="P16" s="259"/>
    </row>
    <row r="17" spans="1:81" s="193" customFormat="1" ht="31.2">
      <c r="A17" s="48"/>
      <c r="B17" s="132" t="s">
        <v>16</v>
      </c>
      <c r="C17" s="133" t="s">
        <v>148</v>
      </c>
      <c r="D17" s="134" t="s">
        <v>40</v>
      </c>
      <c r="E17" s="135">
        <v>18</v>
      </c>
      <c r="F17" s="143">
        <v>189.91</v>
      </c>
      <c r="G17" s="143">
        <v>81.23</v>
      </c>
      <c r="H17" s="138">
        <v>271.14</v>
      </c>
      <c r="I17" s="138">
        <v>3418.38</v>
      </c>
      <c r="J17" s="138">
        <v>1462.14</v>
      </c>
      <c r="K17" s="139">
        <v>4880.5200000000004</v>
      </c>
      <c r="L17" s="139">
        <v>6334.5351700731053</v>
      </c>
      <c r="M17" s="140">
        <v>93583</v>
      </c>
      <c r="O17" s="267"/>
      <c r="P17" s="259"/>
    </row>
    <row r="18" spans="1:81" s="193" customFormat="1">
      <c r="A18" s="48"/>
      <c r="B18" s="132" t="s">
        <v>39</v>
      </c>
      <c r="C18" s="133" t="s">
        <v>48</v>
      </c>
      <c r="D18" s="134" t="s">
        <v>40</v>
      </c>
      <c r="E18" s="135">
        <v>155.54</v>
      </c>
      <c r="F18" s="143">
        <v>15.95</v>
      </c>
      <c r="G18" s="143">
        <v>42.970999999999997</v>
      </c>
      <c r="H18" s="138">
        <v>58.920999999999992</v>
      </c>
      <c r="I18" s="138">
        <v>2480.8629999999998</v>
      </c>
      <c r="J18" s="138">
        <v>6683.7093399999994</v>
      </c>
      <c r="K18" s="139">
        <v>9164.5723399999988</v>
      </c>
      <c r="L18" s="139">
        <v>11894.901733095892</v>
      </c>
      <c r="M18" s="140" t="s">
        <v>49</v>
      </c>
      <c r="O18" s="267"/>
      <c r="P18" s="259"/>
    </row>
    <row r="19" spans="1:81" s="194" customFormat="1">
      <c r="A19" s="47"/>
      <c r="B19" s="277" t="s">
        <v>23</v>
      </c>
      <c r="C19" s="277"/>
      <c r="D19" s="146"/>
      <c r="E19" s="147"/>
      <c r="F19" s="148"/>
      <c r="G19" s="148"/>
      <c r="H19" s="148"/>
      <c r="I19" s="148"/>
      <c r="J19" s="148"/>
      <c r="K19" s="148">
        <v>57081.362339999992</v>
      </c>
      <c r="L19" s="148">
        <v>74087.166387683363</v>
      </c>
      <c r="M19" s="149"/>
      <c r="N19" s="215"/>
      <c r="O19" s="267"/>
      <c r="P19" s="259"/>
    </row>
    <row r="20" spans="1:81" s="192" customFormat="1">
      <c r="A20" s="5"/>
      <c r="B20" s="150"/>
      <c r="C20" s="151"/>
      <c r="D20" s="151"/>
      <c r="E20" s="151"/>
      <c r="F20" s="152"/>
      <c r="G20" s="152"/>
      <c r="H20" s="152"/>
      <c r="I20" s="152"/>
      <c r="J20" s="152"/>
      <c r="K20" s="152"/>
      <c r="L20" s="152"/>
      <c r="M20" s="153"/>
      <c r="N20" s="193"/>
      <c r="O20" s="267"/>
      <c r="P20" s="259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</row>
    <row r="21" spans="1:81" s="192" customFormat="1">
      <c r="A21" s="5"/>
      <c r="B21" s="154">
        <v>2</v>
      </c>
      <c r="C21" s="155" t="s">
        <v>66</v>
      </c>
      <c r="D21" s="156"/>
      <c r="E21" s="157"/>
      <c r="F21" s="158"/>
      <c r="G21" s="158"/>
      <c r="H21" s="158"/>
      <c r="I21" s="158"/>
      <c r="J21" s="158"/>
      <c r="K21" s="158"/>
      <c r="L21" s="158"/>
      <c r="M21" s="159"/>
      <c r="N21" s="193"/>
      <c r="O21" s="267"/>
      <c r="P21" s="259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</row>
    <row r="22" spans="1:81" s="192" customFormat="1">
      <c r="A22" s="5"/>
      <c r="B22" s="127" t="s">
        <v>29</v>
      </c>
      <c r="C22" s="128" t="s">
        <v>67</v>
      </c>
      <c r="D22" s="129"/>
      <c r="E22" s="130"/>
      <c r="F22" s="141"/>
      <c r="G22" s="141"/>
      <c r="H22" s="141"/>
      <c r="I22" s="141"/>
      <c r="J22" s="141"/>
      <c r="K22" s="141"/>
      <c r="L22" s="141"/>
      <c r="M22" s="142"/>
      <c r="N22" s="193"/>
      <c r="O22" s="267"/>
      <c r="P22" s="259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</row>
    <row r="23" spans="1:81" s="192" customFormat="1" ht="31.2">
      <c r="A23" s="5"/>
      <c r="B23" s="132" t="s">
        <v>41</v>
      </c>
      <c r="C23" s="195" t="s">
        <v>100</v>
      </c>
      <c r="D23" s="196" t="s">
        <v>9</v>
      </c>
      <c r="E23" s="197">
        <v>80</v>
      </c>
      <c r="F23" s="198">
        <v>25.58</v>
      </c>
      <c r="G23" s="198">
        <v>11.76</v>
      </c>
      <c r="H23" s="138">
        <v>37.339999999999996</v>
      </c>
      <c r="I23" s="138">
        <v>2046.3999999999999</v>
      </c>
      <c r="J23" s="138">
        <v>940.8</v>
      </c>
      <c r="K23" s="139">
        <v>2987.2</v>
      </c>
      <c r="L23" s="139">
        <v>3877.1531435261768</v>
      </c>
      <c r="M23" s="199" t="s">
        <v>82</v>
      </c>
      <c r="N23" s="193"/>
      <c r="O23" s="267"/>
      <c r="P23" s="259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</row>
    <row r="24" spans="1:81" s="192" customFormat="1">
      <c r="A24" s="5"/>
      <c r="B24" s="132" t="s">
        <v>68</v>
      </c>
      <c r="C24" s="160" t="s">
        <v>101</v>
      </c>
      <c r="D24" s="196" t="s">
        <v>36</v>
      </c>
      <c r="E24" s="197">
        <v>148</v>
      </c>
      <c r="F24" s="198">
        <v>4.2699999999999996</v>
      </c>
      <c r="G24" s="198">
        <v>1.64</v>
      </c>
      <c r="H24" s="138">
        <v>5.9099999999999993</v>
      </c>
      <c r="I24" s="138">
        <v>631.95999999999992</v>
      </c>
      <c r="J24" s="138">
        <v>242.72</v>
      </c>
      <c r="K24" s="139">
        <v>874.68</v>
      </c>
      <c r="L24" s="139">
        <v>1135.266574578025</v>
      </c>
      <c r="M24" s="199" t="s">
        <v>83</v>
      </c>
      <c r="N24" s="193"/>
      <c r="O24" s="267"/>
      <c r="P24" s="259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</row>
    <row r="25" spans="1:81" s="192" customFormat="1">
      <c r="A25" s="5"/>
      <c r="B25" s="132" t="s">
        <v>69</v>
      </c>
      <c r="C25" s="160" t="s">
        <v>102</v>
      </c>
      <c r="D25" s="196" t="s">
        <v>36</v>
      </c>
      <c r="E25" s="197">
        <v>3</v>
      </c>
      <c r="F25" s="198">
        <v>6.0845500000000001</v>
      </c>
      <c r="G25" s="198">
        <v>5.0744555</v>
      </c>
      <c r="H25" s="138">
        <v>11.159005499999999</v>
      </c>
      <c r="I25" s="138">
        <v>18.25365</v>
      </c>
      <c r="J25" s="138">
        <v>15.223366500000001</v>
      </c>
      <c r="K25" s="139">
        <v>33.477016500000005</v>
      </c>
      <c r="L25" s="139">
        <v>43.450562318844646</v>
      </c>
      <c r="M25" s="199" t="s">
        <v>84</v>
      </c>
      <c r="N25" s="193"/>
      <c r="O25" s="267"/>
      <c r="P25" s="259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</row>
    <row r="26" spans="1:81" s="192" customFormat="1">
      <c r="A26" s="5"/>
      <c r="B26" s="132"/>
      <c r="C26" s="161"/>
      <c r="D26" s="162"/>
      <c r="E26" s="163"/>
      <c r="F26" s="164"/>
      <c r="G26" s="164"/>
      <c r="H26" s="164"/>
      <c r="I26" s="164"/>
      <c r="J26" s="164"/>
      <c r="K26" s="165"/>
      <c r="L26" s="165"/>
      <c r="M26" s="166"/>
      <c r="N26" s="193"/>
      <c r="O26" s="267"/>
      <c r="P26" s="259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</row>
    <row r="27" spans="1:81" s="192" customFormat="1">
      <c r="A27" s="5"/>
      <c r="B27" s="127" t="s">
        <v>10</v>
      </c>
      <c r="C27" s="128" t="s">
        <v>70</v>
      </c>
      <c r="D27" s="129"/>
      <c r="E27" s="130"/>
      <c r="F27" s="141"/>
      <c r="G27" s="141"/>
      <c r="H27" s="141"/>
      <c r="I27" s="141"/>
      <c r="J27" s="141"/>
      <c r="K27" s="141"/>
      <c r="L27" s="141"/>
      <c r="M27" s="142"/>
      <c r="N27" s="193"/>
      <c r="O27" s="267"/>
      <c r="P27" s="259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</row>
    <row r="28" spans="1:81" s="192" customFormat="1">
      <c r="A28" s="5"/>
      <c r="B28" s="132" t="s">
        <v>17</v>
      </c>
      <c r="C28" s="195" t="s">
        <v>93</v>
      </c>
      <c r="D28" s="196" t="s">
        <v>42</v>
      </c>
      <c r="E28" s="197">
        <v>3.2448000000000001</v>
      </c>
      <c r="F28" s="198">
        <v>20.88</v>
      </c>
      <c r="G28" s="198">
        <v>51.04</v>
      </c>
      <c r="H28" s="138">
        <v>71.92</v>
      </c>
      <c r="I28" s="138">
        <v>67.751424</v>
      </c>
      <c r="J28" s="138">
        <v>165.61459200000002</v>
      </c>
      <c r="K28" s="139">
        <v>233.366016</v>
      </c>
      <c r="L28" s="139">
        <v>302.89092880509514</v>
      </c>
      <c r="M28" s="199" t="s">
        <v>85</v>
      </c>
      <c r="N28" s="193"/>
      <c r="O28" s="267"/>
      <c r="P28" s="259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</row>
    <row r="29" spans="1:81" s="192" customFormat="1">
      <c r="A29" s="5"/>
      <c r="B29" s="132" t="s">
        <v>71</v>
      </c>
      <c r="C29" s="195" t="s">
        <v>146</v>
      </c>
      <c r="D29" s="196" t="s">
        <v>42</v>
      </c>
      <c r="E29" s="197">
        <v>0.74880000000000013</v>
      </c>
      <c r="F29" s="198">
        <v>8.0500000000000007</v>
      </c>
      <c r="G29" s="198">
        <v>17.09</v>
      </c>
      <c r="H29" s="138">
        <v>25.14</v>
      </c>
      <c r="I29" s="138">
        <v>6.0278400000000012</v>
      </c>
      <c r="J29" s="138">
        <v>12.796992000000003</v>
      </c>
      <c r="K29" s="139">
        <v>18.824832000000004</v>
      </c>
      <c r="L29" s="139">
        <v>24.433167034397492</v>
      </c>
      <c r="M29" s="200" t="s">
        <v>145</v>
      </c>
      <c r="N29" s="193"/>
      <c r="O29" s="267"/>
      <c r="P29" s="259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</row>
    <row r="30" spans="1:81" s="192" customFormat="1" ht="31.2">
      <c r="A30" s="5"/>
      <c r="B30" s="132" t="s">
        <v>72</v>
      </c>
      <c r="C30" s="195" t="s">
        <v>94</v>
      </c>
      <c r="D30" s="196" t="s">
        <v>42</v>
      </c>
      <c r="E30" s="197">
        <v>0.32</v>
      </c>
      <c r="F30" s="198">
        <v>100.85</v>
      </c>
      <c r="G30" s="198">
        <v>88.75</v>
      </c>
      <c r="H30" s="138">
        <v>189.6</v>
      </c>
      <c r="I30" s="138">
        <v>32.271999999999998</v>
      </c>
      <c r="J30" s="138">
        <v>28.400000000000002</v>
      </c>
      <c r="K30" s="139">
        <v>60.671999999999997</v>
      </c>
      <c r="L30" s="139">
        <v>78.747534655871789</v>
      </c>
      <c r="M30" s="199" t="s">
        <v>86</v>
      </c>
      <c r="N30" s="193"/>
      <c r="O30" s="267"/>
      <c r="P30" s="259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</row>
    <row r="31" spans="1:81" s="192" customFormat="1">
      <c r="A31" s="5"/>
      <c r="B31" s="132" t="s">
        <v>73</v>
      </c>
      <c r="C31" s="195" t="s">
        <v>144</v>
      </c>
      <c r="D31" s="134" t="s">
        <v>40</v>
      </c>
      <c r="E31" s="197">
        <v>12.8</v>
      </c>
      <c r="F31" s="198">
        <v>24.78</v>
      </c>
      <c r="G31" s="198">
        <v>34.15</v>
      </c>
      <c r="H31" s="138">
        <v>58.93</v>
      </c>
      <c r="I31" s="138">
        <v>317.18400000000003</v>
      </c>
      <c r="J31" s="138">
        <v>437.12</v>
      </c>
      <c r="K31" s="139">
        <v>754.30400000000009</v>
      </c>
      <c r="L31" s="139">
        <v>979.02789393892942</v>
      </c>
      <c r="M31" s="245" t="s">
        <v>143</v>
      </c>
      <c r="N31" s="193"/>
      <c r="O31" s="267"/>
      <c r="P31" s="259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</row>
    <row r="32" spans="1:81" s="192" customFormat="1" ht="31.2">
      <c r="A32" s="5"/>
      <c r="B32" s="132" t="s">
        <v>74</v>
      </c>
      <c r="C32" s="195" t="s">
        <v>95</v>
      </c>
      <c r="D32" s="196" t="s">
        <v>36</v>
      </c>
      <c r="E32" s="197">
        <v>28</v>
      </c>
      <c r="F32" s="198">
        <v>4.95</v>
      </c>
      <c r="G32" s="198">
        <v>3.61</v>
      </c>
      <c r="H32" s="138">
        <v>8.56</v>
      </c>
      <c r="I32" s="138">
        <v>138.6</v>
      </c>
      <c r="J32" s="138">
        <v>101.08</v>
      </c>
      <c r="K32" s="139">
        <v>239.68</v>
      </c>
      <c r="L32" s="139">
        <v>311.08598869856525</v>
      </c>
      <c r="M32" s="199" t="s">
        <v>87</v>
      </c>
      <c r="N32" s="193"/>
      <c r="O32" s="267"/>
      <c r="P32" s="259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</row>
    <row r="33" spans="1:81" s="192" customFormat="1" ht="31.2">
      <c r="A33" s="5"/>
      <c r="B33" s="132" t="s">
        <v>75</v>
      </c>
      <c r="C33" s="195" t="s">
        <v>96</v>
      </c>
      <c r="D33" s="196" t="s">
        <v>36</v>
      </c>
      <c r="E33" s="197">
        <v>11</v>
      </c>
      <c r="F33" s="198">
        <v>5.24</v>
      </c>
      <c r="G33" s="198">
        <v>2.5</v>
      </c>
      <c r="H33" s="138">
        <v>7.74</v>
      </c>
      <c r="I33" s="138">
        <v>57.64</v>
      </c>
      <c r="J33" s="138">
        <v>27.5</v>
      </c>
      <c r="K33" s="139">
        <v>85.14</v>
      </c>
      <c r="L33" s="139">
        <v>110.50509461697199</v>
      </c>
      <c r="M33" s="199" t="s">
        <v>88</v>
      </c>
      <c r="N33" s="193"/>
      <c r="O33" s="267"/>
      <c r="P33" s="259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</row>
    <row r="34" spans="1:81" s="192" customFormat="1" ht="31.2">
      <c r="A34" s="5"/>
      <c r="B34" s="132" t="s">
        <v>76</v>
      </c>
      <c r="C34" s="195" t="s">
        <v>97</v>
      </c>
      <c r="D34" s="196" t="s">
        <v>36</v>
      </c>
      <c r="E34" s="197">
        <v>65</v>
      </c>
      <c r="F34" s="198">
        <v>4.3899999999999997</v>
      </c>
      <c r="G34" s="198">
        <v>1.77</v>
      </c>
      <c r="H34" s="138">
        <v>6.16</v>
      </c>
      <c r="I34" s="138">
        <v>285.34999999999997</v>
      </c>
      <c r="J34" s="138">
        <v>115.05</v>
      </c>
      <c r="K34" s="139">
        <v>400.4</v>
      </c>
      <c r="L34" s="139">
        <v>519.68804186793022</v>
      </c>
      <c r="M34" s="199" t="s">
        <v>89</v>
      </c>
      <c r="N34" s="193"/>
      <c r="O34" s="267"/>
      <c r="P34" s="259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</row>
    <row r="35" spans="1:81" s="192" customFormat="1" ht="31.2">
      <c r="A35" s="5"/>
      <c r="B35" s="132" t="s">
        <v>77</v>
      </c>
      <c r="C35" s="195" t="s">
        <v>98</v>
      </c>
      <c r="D35" s="196" t="s">
        <v>36</v>
      </c>
      <c r="E35" s="197">
        <v>10</v>
      </c>
      <c r="F35" s="198">
        <v>5.17</v>
      </c>
      <c r="G35" s="198">
        <v>5.19</v>
      </c>
      <c r="H35" s="138">
        <v>10.36</v>
      </c>
      <c r="I35" s="138">
        <v>51.7</v>
      </c>
      <c r="J35" s="138">
        <v>51.900000000000006</v>
      </c>
      <c r="K35" s="139">
        <v>103.60000000000001</v>
      </c>
      <c r="L35" s="139">
        <v>134.46473810568827</v>
      </c>
      <c r="M35" s="199" t="s">
        <v>90</v>
      </c>
      <c r="N35" s="193"/>
      <c r="O35" s="267"/>
      <c r="P35" s="259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</row>
    <row r="36" spans="1:81" s="192" customFormat="1">
      <c r="A36" s="5"/>
      <c r="B36" s="132" t="s">
        <v>78</v>
      </c>
      <c r="C36" s="195" t="s">
        <v>99</v>
      </c>
      <c r="D36" s="134" t="s">
        <v>42</v>
      </c>
      <c r="E36" s="197">
        <v>2.496</v>
      </c>
      <c r="F36" s="198">
        <v>238.22</v>
      </c>
      <c r="G36" s="198">
        <v>52.4</v>
      </c>
      <c r="H36" s="138">
        <v>290.62</v>
      </c>
      <c r="I36" s="138">
        <v>594.59712000000002</v>
      </c>
      <c r="J36" s="138">
        <v>130.79040000000001</v>
      </c>
      <c r="K36" s="139">
        <v>725.38751999999999</v>
      </c>
      <c r="L36" s="139">
        <v>941.49655310747778</v>
      </c>
      <c r="M36" s="199" t="s">
        <v>91</v>
      </c>
      <c r="N36" s="193"/>
      <c r="O36" s="267"/>
      <c r="P36" s="259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</row>
    <row r="37" spans="1:81" s="192" customFormat="1">
      <c r="A37" s="5"/>
      <c r="B37" s="127" t="s">
        <v>30</v>
      </c>
      <c r="C37" s="128" t="s">
        <v>124</v>
      </c>
      <c r="D37" s="129"/>
      <c r="E37" s="130"/>
      <c r="F37" s="141"/>
      <c r="G37" s="141"/>
      <c r="H37" s="141"/>
      <c r="I37" s="141"/>
      <c r="J37" s="141"/>
      <c r="K37" s="141"/>
      <c r="L37" s="141"/>
      <c r="M37" s="142"/>
      <c r="N37" s="193"/>
      <c r="O37" s="267"/>
      <c r="P37" s="259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</row>
    <row r="38" spans="1:81" s="192" customFormat="1">
      <c r="A38" s="5"/>
      <c r="B38" s="132" t="s">
        <v>31</v>
      </c>
      <c r="C38" s="195" t="s">
        <v>103</v>
      </c>
      <c r="D38" s="196" t="s">
        <v>36</v>
      </c>
      <c r="E38" s="197">
        <v>1650</v>
      </c>
      <c r="F38" s="198">
        <v>16.524999999999999</v>
      </c>
      <c r="G38" s="198">
        <v>6.4249999999999998</v>
      </c>
      <c r="H38" s="138">
        <v>22.95</v>
      </c>
      <c r="I38" s="138">
        <v>27266.249999999996</v>
      </c>
      <c r="J38" s="138">
        <v>10601.25</v>
      </c>
      <c r="K38" s="139">
        <v>37867.5</v>
      </c>
      <c r="L38" s="139">
        <v>49149.068245339287</v>
      </c>
      <c r="M38" s="140" t="s">
        <v>35</v>
      </c>
      <c r="N38" s="193"/>
      <c r="O38" s="267"/>
      <c r="P38" s="259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</row>
    <row r="39" spans="1:81" s="192" customFormat="1">
      <c r="A39" s="5"/>
      <c r="B39" s="127" t="s">
        <v>79</v>
      </c>
      <c r="C39" s="128" t="s">
        <v>80</v>
      </c>
      <c r="D39" s="129"/>
      <c r="E39" s="130"/>
      <c r="F39" s="141"/>
      <c r="G39" s="141"/>
      <c r="H39" s="141"/>
      <c r="I39" s="141"/>
      <c r="J39" s="141"/>
      <c r="K39" s="141"/>
      <c r="L39" s="141"/>
      <c r="M39" s="142"/>
      <c r="N39" s="193"/>
      <c r="O39" s="267"/>
      <c r="P39" s="259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</row>
    <row r="40" spans="1:81" s="192" customFormat="1">
      <c r="A40" s="5"/>
      <c r="B40" s="132" t="s">
        <v>81</v>
      </c>
      <c r="C40" s="195" t="s">
        <v>104</v>
      </c>
      <c r="D40" s="134" t="s">
        <v>40</v>
      </c>
      <c r="E40" s="197">
        <v>22</v>
      </c>
      <c r="F40" s="198">
        <v>16.440000000000001</v>
      </c>
      <c r="G40" s="198">
        <v>23.45</v>
      </c>
      <c r="H40" s="138">
        <v>39.89</v>
      </c>
      <c r="I40" s="138">
        <v>361.68</v>
      </c>
      <c r="J40" s="138">
        <v>515.9</v>
      </c>
      <c r="K40" s="139">
        <v>877.57999999999993</v>
      </c>
      <c r="L40" s="139">
        <v>1139.0305489072384</v>
      </c>
      <c r="M40" s="266" t="s">
        <v>92</v>
      </c>
      <c r="N40" s="193"/>
      <c r="O40" s="267"/>
      <c r="P40" s="259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</row>
    <row r="41" spans="1:81" s="192" customFormat="1">
      <c r="A41" s="5"/>
      <c r="B41" s="127" t="s">
        <v>125</v>
      </c>
      <c r="C41" s="128" t="s">
        <v>126</v>
      </c>
      <c r="D41" s="129"/>
      <c r="E41" s="130"/>
      <c r="F41" s="141"/>
      <c r="G41" s="141"/>
      <c r="H41" s="141"/>
      <c r="I41" s="141"/>
      <c r="J41" s="141"/>
      <c r="K41" s="141"/>
      <c r="L41" s="141"/>
      <c r="M41" s="142"/>
      <c r="N41" s="193"/>
      <c r="O41" s="267"/>
      <c r="P41" s="259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</row>
    <row r="42" spans="1:81" s="192" customFormat="1" ht="98.25" customHeight="1">
      <c r="A42" s="5"/>
      <c r="B42" s="132" t="s">
        <v>127</v>
      </c>
      <c r="C42" s="195" t="s">
        <v>135</v>
      </c>
      <c r="D42" s="134" t="s">
        <v>40</v>
      </c>
      <c r="E42" s="197">
        <v>141.69999999999999</v>
      </c>
      <c r="F42" s="198">
        <v>844.22606221947274</v>
      </c>
      <c r="G42" s="143">
        <v>0</v>
      </c>
      <c r="H42" s="138">
        <v>844.22606221947274</v>
      </c>
      <c r="I42" s="138">
        <v>119626.83301649928</v>
      </c>
      <c r="J42" s="138">
        <v>0</v>
      </c>
      <c r="K42" s="139">
        <v>119626.83301649928</v>
      </c>
      <c r="L42" s="139">
        <v>155266.32019282313</v>
      </c>
      <c r="M42" s="140" t="s">
        <v>35</v>
      </c>
      <c r="N42" s="193"/>
      <c r="O42" s="267"/>
      <c r="P42" s="259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</row>
    <row r="43" spans="1:81" s="192" customFormat="1">
      <c r="A43" s="5"/>
      <c r="B43" s="127" t="s">
        <v>128</v>
      </c>
      <c r="C43" s="128" t="s">
        <v>129</v>
      </c>
      <c r="D43" s="129"/>
      <c r="E43" s="130"/>
      <c r="F43" s="141"/>
      <c r="G43" s="141"/>
      <c r="H43" s="141"/>
      <c r="I43" s="141"/>
      <c r="J43" s="141"/>
      <c r="K43" s="141"/>
      <c r="L43" s="141"/>
      <c r="M43" s="142"/>
      <c r="N43" s="193"/>
      <c r="O43" s="267"/>
      <c r="P43" s="259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</row>
    <row r="44" spans="1:81" s="192" customFormat="1">
      <c r="A44" s="5"/>
      <c r="B44" s="132" t="s">
        <v>130</v>
      </c>
      <c r="C44" s="195" t="s">
        <v>131</v>
      </c>
      <c r="D44" s="134" t="s">
        <v>40</v>
      </c>
      <c r="E44" s="197">
        <v>141.69999999999999</v>
      </c>
      <c r="F44" s="198">
        <v>67.39</v>
      </c>
      <c r="G44" s="143">
        <v>0</v>
      </c>
      <c r="H44" s="138">
        <v>67.39</v>
      </c>
      <c r="I44" s="138">
        <v>9549.1629999999986</v>
      </c>
      <c r="J44" s="138">
        <v>0</v>
      </c>
      <c r="K44" s="139">
        <v>9549.1629999999986</v>
      </c>
      <c r="L44" s="139">
        <v>12394.070481887338</v>
      </c>
      <c r="M44" s="140" t="s">
        <v>35</v>
      </c>
      <c r="N44" s="193"/>
      <c r="O44" s="267"/>
      <c r="P44" s="259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</row>
    <row r="45" spans="1:81" s="192" customFormat="1">
      <c r="A45" s="5"/>
      <c r="B45" s="145" t="s">
        <v>132</v>
      </c>
      <c r="C45" s="128" t="s">
        <v>133</v>
      </c>
      <c r="D45" s="129"/>
      <c r="E45" s="130"/>
      <c r="F45" s="141"/>
      <c r="G45" s="141"/>
      <c r="H45" s="141"/>
      <c r="I45" s="141"/>
      <c r="J45" s="141"/>
      <c r="K45" s="141"/>
      <c r="L45" s="141"/>
      <c r="M45" s="142"/>
      <c r="N45" s="193"/>
      <c r="O45" s="267"/>
      <c r="P45" s="259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</row>
    <row r="46" spans="1:81" s="192" customFormat="1">
      <c r="A46" s="5"/>
      <c r="B46" s="228" t="s">
        <v>134</v>
      </c>
      <c r="C46" s="229" t="s">
        <v>141</v>
      </c>
      <c r="D46" s="134" t="s">
        <v>40</v>
      </c>
      <c r="E46" s="197">
        <v>8.0210000000000008</v>
      </c>
      <c r="F46" s="240">
        <v>15.42</v>
      </c>
      <c r="G46" s="143">
        <v>52.2</v>
      </c>
      <c r="H46" s="138">
        <v>67.62</v>
      </c>
      <c r="I46" s="138">
        <v>123.68382000000001</v>
      </c>
      <c r="J46" s="138">
        <v>418.69620000000009</v>
      </c>
      <c r="K46" s="139">
        <v>542.38002000000006</v>
      </c>
      <c r="L46" s="139">
        <v>703.96705929592633</v>
      </c>
      <c r="M46" s="140" t="s">
        <v>140</v>
      </c>
      <c r="N46" s="193"/>
      <c r="O46" s="267"/>
      <c r="P46" s="259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</row>
    <row r="47" spans="1:81" s="192" customFormat="1">
      <c r="A47" s="5"/>
      <c r="B47" s="228" t="s">
        <v>139</v>
      </c>
      <c r="C47" s="133" t="s">
        <v>142</v>
      </c>
      <c r="D47" s="134" t="s">
        <v>40</v>
      </c>
      <c r="E47" s="197">
        <v>8.0210000000000008</v>
      </c>
      <c r="F47" s="240">
        <v>15.42</v>
      </c>
      <c r="G47" s="143">
        <v>52.2</v>
      </c>
      <c r="H47" s="138">
        <v>67.62</v>
      </c>
      <c r="I47" s="138">
        <v>123.68382000000001</v>
      </c>
      <c r="J47" s="138">
        <v>418.69620000000009</v>
      </c>
      <c r="K47" s="139">
        <v>542.38002000000006</v>
      </c>
      <c r="L47" s="139">
        <v>703.96705929592633</v>
      </c>
      <c r="M47" s="140" t="s">
        <v>140</v>
      </c>
      <c r="N47" s="193"/>
      <c r="O47" s="267"/>
      <c r="P47" s="259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</row>
    <row r="48" spans="1:81" s="192" customFormat="1">
      <c r="A48" s="5"/>
      <c r="B48" s="278" t="s">
        <v>23</v>
      </c>
      <c r="C48" s="279"/>
      <c r="D48" s="146"/>
      <c r="E48" s="147"/>
      <c r="F48" s="167"/>
      <c r="G48" s="167"/>
      <c r="H48" s="167"/>
      <c r="I48" s="167"/>
      <c r="J48" s="167"/>
      <c r="K48" s="167">
        <v>175522.56744099932</v>
      </c>
      <c r="L48" s="167">
        <v>227814.63380880281</v>
      </c>
      <c r="M48" s="168"/>
      <c r="N48" s="193"/>
      <c r="O48" s="267"/>
      <c r="P48" s="259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</row>
    <row r="49" spans="1:81" s="192" customFormat="1">
      <c r="A49" s="5"/>
      <c r="B49" s="150"/>
      <c r="C49" s="151"/>
      <c r="D49" s="151"/>
      <c r="E49" s="151"/>
      <c r="F49" s="152"/>
      <c r="G49" s="152"/>
      <c r="H49" s="152"/>
      <c r="I49" s="152"/>
      <c r="J49" s="152"/>
      <c r="K49" s="152"/>
      <c r="L49" s="152"/>
      <c r="M49" s="153"/>
      <c r="N49" s="193"/>
      <c r="O49" s="267"/>
      <c r="P49" s="259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</row>
    <row r="50" spans="1:81" s="190" customFormat="1">
      <c r="A50" s="5"/>
      <c r="B50" s="154">
        <v>3</v>
      </c>
      <c r="C50" s="254" t="s">
        <v>157</v>
      </c>
      <c r="D50" s="254"/>
      <c r="E50" s="255"/>
      <c r="F50" s="256"/>
      <c r="G50" s="256"/>
      <c r="H50" s="256"/>
      <c r="I50" s="256"/>
      <c r="J50" s="256"/>
      <c r="K50" s="256"/>
      <c r="L50" s="256"/>
      <c r="M50" s="257"/>
      <c r="N50" s="193"/>
      <c r="O50" s="267"/>
      <c r="P50" s="259"/>
    </row>
    <row r="51" spans="1:81" s="190" customFormat="1">
      <c r="A51" s="5"/>
      <c r="B51" s="132" t="s">
        <v>11</v>
      </c>
      <c r="C51" s="133" t="s">
        <v>147</v>
      </c>
      <c r="D51" s="134" t="s">
        <v>40</v>
      </c>
      <c r="E51" s="135">
        <v>92.42</v>
      </c>
      <c r="F51" s="138">
        <v>0.83</v>
      </c>
      <c r="G51" s="138">
        <v>1.87</v>
      </c>
      <c r="H51" s="138">
        <v>2.7</v>
      </c>
      <c r="I51" s="138">
        <v>76.708600000000004</v>
      </c>
      <c r="J51" s="138">
        <v>172.8254</v>
      </c>
      <c r="K51" s="139">
        <v>249.53400000000002</v>
      </c>
      <c r="L51" s="139">
        <v>323.87571388479552</v>
      </c>
      <c r="M51" s="140">
        <v>9537</v>
      </c>
      <c r="N51" s="193"/>
      <c r="O51" s="267"/>
      <c r="P51" s="259"/>
    </row>
    <row r="52" spans="1:81" s="190" customFormat="1">
      <c r="A52" s="5"/>
      <c r="B52" s="132" t="s">
        <v>37</v>
      </c>
      <c r="C52" s="133" t="s">
        <v>158</v>
      </c>
      <c r="D52" s="134" t="s">
        <v>40</v>
      </c>
      <c r="E52" s="135">
        <v>83.85</v>
      </c>
      <c r="F52" s="138">
        <v>5.08</v>
      </c>
      <c r="G52" s="138">
        <v>7.77</v>
      </c>
      <c r="H52" s="138">
        <v>12.85</v>
      </c>
      <c r="I52" s="138">
        <v>425.95799999999997</v>
      </c>
      <c r="J52" s="138">
        <v>651.51449999999988</v>
      </c>
      <c r="K52" s="139">
        <v>1077.4724999999999</v>
      </c>
      <c r="L52" s="139">
        <v>1398.4754587700886</v>
      </c>
      <c r="M52" s="140" t="s">
        <v>159</v>
      </c>
      <c r="N52" s="193"/>
      <c r="O52" s="267"/>
      <c r="P52" s="259"/>
    </row>
    <row r="53" spans="1:81" s="190" customFormat="1">
      <c r="A53" s="5"/>
      <c r="B53" s="277" t="s">
        <v>23</v>
      </c>
      <c r="C53" s="277"/>
      <c r="D53" s="146"/>
      <c r="E53" s="147"/>
      <c r="F53" s="167"/>
      <c r="G53" s="167"/>
      <c r="H53" s="167"/>
      <c r="I53" s="167"/>
      <c r="J53" s="167"/>
      <c r="K53" s="167">
        <v>1327.0065</v>
      </c>
      <c r="L53" s="167">
        <v>1722.3511726548841</v>
      </c>
      <c r="M53" s="168"/>
      <c r="N53" s="193"/>
      <c r="O53" s="267"/>
      <c r="P53" s="259"/>
    </row>
    <row r="54" spans="1:81" s="190" customFormat="1">
      <c r="A54" s="5"/>
      <c r="B54" s="246"/>
      <c r="C54" s="247"/>
      <c r="D54" s="248"/>
      <c r="E54" s="249"/>
      <c r="F54" s="250"/>
      <c r="G54" s="250"/>
      <c r="H54" s="251"/>
      <c r="I54" s="251"/>
      <c r="J54" s="251"/>
      <c r="K54" s="252"/>
      <c r="L54" s="252"/>
      <c r="M54" s="253"/>
      <c r="N54" s="193"/>
      <c r="O54" s="267"/>
      <c r="P54" s="259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</row>
    <row r="55" spans="1:81" s="194" customFormat="1" ht="16.8" thickBot="1">
      <c r="A55" s="47"/>
      <c r="B55" s="275" t="s">
        <v>24</v>
      </c>
      <c r="C55" s="276"/>
      <c r="D55" s="170"/>
      <c r="E55" s="171"/>
      <c r="F55" s="172"/>
      <c r="G55" s="172"/>
      <c r="H55" s="173"/>
      <c r="I55" s="174">
        <v>170288.34929049932</v>
      </c>
      <c r="J55" s="174">
        <v>63642.586990500007</v>
      </c>
      <c r="K55" s="174">
        <v>233930.9362809993</v>
      </c>
      <c r="L55" s="174">
        <v>303624.15136914107</v>
      </c>
      <c r="M55" s="175"/>
      <c r="N55" s="215"/>
      <c r="O55" s="267"/>
      <c r="P55" s="260"/>
    </row>
    <row r="56" spans="1:81" s="202" customFormat="1">
      <c r="A56" s="47"/>
      <c r="B56" s="201"/>
      <c r="F56" s="203"/>
      <c r="G56" s="203"/>
      <c r="H56" s="204"/>
      <c r="I56" s="204"/>
      <c r="J56" s="204"/>
      <c r="K56" s="203"/>
      <c r="L56" s="203"/>
      <c r="M56" s="205"/>
      <c r="N56" s="238"/>
      <c r="O56" s="267"/>
    </row>
    <row r="57" spans="1:81" s="202" customFormat="1" ht="15.75" hidden="1" customHeight="1">
      <c r="A57" s="47"/>
      <c r="B57" s="201"/>
      <c r="F57" s="203"/>
      <c r="G57" s="203"/>
      <c r="H57" s="204"/>
      <c r="I57" s="204"/>
      <c r="J57" s="204"/>
      <c r="K57" s="203"/>
      <c r="L57" s="203"/>
      <c r="M57" s="205"/>
      <c r="N57" s="238"/>
      <c r="O57" s="267"/>
    </row>
    <row r="58" spans="1:81" s="202" customFormat="1" ht="15.75" hidden="1" customHeight="1">
      <c r="A58" s="5"/>
      <c r="B58" s="201"/>
      <c r="F58" s="203"/>
      <c r="G58" s="203"/>
      <c r="H58" s="204"/>
      <c r="I58" s="204"/>
      <c r="J58" s="204"/>
      <c r="K58" s="203"/>
      <c r="L58" s="203"/>
      <c r="M58" s="205"/>
      <c r="N58" s="238"/>
      <c r="O58" s="267"/>
    </row>
    <row r="59" spans="1:81" s="202" customFormat="1" ht="15.75" hidden="1" customHeight="1">
      <c r="A59" s="5"/>
      <c r="B59" s="201"/>
      <c r="F59" s="203"/>
      <c r="G59" s="203"/>
      <c r="H59" s="204"/>
      <c r="I59" s="204"/>
      <c r="J59" s="204"/>
      <c r="K59" s="203"/>
      <c r="L59" s="203"/>
      <c r="M59" s="205"/>
      <c r="N59" s="238"/>
      <c r="O59" s="267"/>
    </row>
    <row r="60" spans="1:81" s="202" customFormat="1" ht="15.75" hidden="1" customHeight="1">
      <c r="A60" s="5"/>
      <c r="B60" s="201"/>
      <c r="F60" s="203"/>
      <c r="G60" s="203"/>
      <c r="H60" s="204"/>
      <c r="I60" s="204"/>
      <c r="J60" s="204"/>
      <c r="K60" s="203"/>
      <c r="L60" s="203"/>
      <c r="M60" s="205"/>
      <c r="N60" s="238"/>
      <c r="O60" s="267"/>
    </row>
    <row r="61" spans="1:81" s="202" customFormat="1" ht="15.75" hidden="1" customHeight="1">
      <c r="A61" s="5"/>
      <c r="B61" s="201"/>
      <c r="F61" s="203"/>
      <c r="G61" s="203"/>
      <c r="H61" s="204"/>
      <c r="I61" s="204"/>
      <c r="J61" s="204"/>
      <c r="K61" s="203"/>
      <c r="L61" s="203"/>
      <c r="M61" s="205"/>
      <c r="N61" s="238"/>
      <c r="O61" s="267"/>
    </row>
    <row r="62" spans="1:81" s="202" customFormat="1" ht="15.75" hidden="1" customHeight="1">
      <c r="A62" s="5"/>
      <c r="B62" s="201"/>
      <c r="F62" s="203"/>
      <c r="G62" s="203"/>
      <c r="H62" s="204"/>
      <c r="I62" s="204"/>
      <c r="J62" s="204"/>
      <c r="K62" s="203"/>
      <c r="L62" s="203"/>
      <c r="M62" s="205"/>
      <c r="N62" s="238"/>
      <c r="O62" s="267"/>
    </row>
    <row r="63" spans="1:81" s="202" customFormat="1" ht="15.75" hidden="1" customHeight="1">
      <c r="A63" s="5"/>
      <c r="B63" s="201"/>
      <c r="F63" s="203"/>
      <c r="G63" s="203"/>
      <c r="H63" s="204"/>
      <c r="I63" s="204"/>
      <c r="J63" s="204"/>
      <c r="K63" s="203"/>
      <c r="L63" s="203"/>
      <c r="M63" s="205"/>
      <c r="N63" s="238"/>
      <c r="O63" s="267"/>
    </row>
    <row r="64" spans="1:81" s="202" customFormat="1" ht="15.75" hidden="1" customHeight="1">
      <c r="A64" s="5"/>
      <c r="B64" s="201"/>
      <c r="F64" s="203"/>
      <c r="G64" s="203"/>
      <c r="H64" s="204"/>
      <c r="I64" s="204"/>
      <c r="J64" s="204"/>
      <c r="K64" s="203"/>
      <c r="L64" s="203"/>
      <c r="M64" s="205"/>
      <c r="N64" s="238"/>
      <c r="O64" s="267"/>
    </row>
    <row r="65" spans="1:15" s="202" customFormat="1" ht="15.75" hidden="1" customHeight="1">
      <c r="A65" s="5"/>
      <c r="B65" s="201"/>
      <c r="F65" s="203"/>
      <c r="G65" s="203"/>
      <c r="H65" s="204"/>
      <c r="I65" s="204"/>
      <c r="J65" s="204"/>
      <c r="K65" s="203"/>
      <c r="L65" s="203"/>
      <c r="M65" s="205"/>
      <c r="N65" s="238"/>
      <c r="O65" s="267"/>
    </row>
    <row r="66" spans="1:15" s="202" customFormat="1" ht="15.75" hidden="1" customHeight="1">
      <c r="A66" s="5"/>
      <c r="B66" s="201"/>
      <c r="F66" s="203"/>
      <c r="G66" s="203"/>
      <c r="H66" s="204"/>
      <c r="I66" s="204"/>
      <c r="J66" s="204"/>
      <c r="K66" s="203"/>
      <c r="L66" s="203"/>
      <c r="M66" s="205"/>
      <c r="N66" s="238"/>
      <c r="O66" s="267"/>
    </row>
    <row r="67" spans="1:15" s="202" customFormat="1" ht="15.75" hidden="1" customHeight="1">
      <c r="A67" s="5"/>
      <c r="B67" s="201"/>
      <c r="F67" s="203"/>
      <c r="G67" s="203"/>
      <c r="H67" s="204"/>
      <c r="I67" s="204"/>
      <c r="J67" s="204"/>
      <c r="K67" s="203"/>
      <c r="L67" s="203"/>
      <c r="M67" s="205"/>
      <c r="N67" s="238"/>
      <c r="O67" s="267"/>
    </row>
    <row r="68" spans="1:15" s="202" customFormat="1" ht="15.75" hidden="1" customHeight="1">
      <c r="A68" s="5"/>
      <c r="B68" s="201"/>
      <c r="F68" s="203"/>
      <c r="G68" s="203"/>
      <c r="H68" s="204"/>
      <c r="I68" s="204"/>
      <c r="J68" s="204"/>
      <c r="K68" s="203"/>
      <c r="L68" s="203"/>
      <c r="M68" s="205"/>
      <c r="N68" s="238"/>
      <c r="O68" s="267"/>
    </row>
    <row r="69" spans="1:15" s="202" customFormat="1" ht="15.75" hidden="1" customHeight="1">
      <c r="A69" s="5"/>
      <c r="B69" s="201"/>
      <c r="F69" s="203"/>
      <c r="G69" s="203"/>
      <c r="H69" s="204"/>
      <c r="I69" s="204"/>
      <c r="J69" s="204"/>
      <c r="K69" s="203"/>
      <c r="L69" s="203"/>
      <c r="M69" s="205"/>
      <c r="N69" s="238"/>
      <c r="O69" s="267"/>
    </row>
    <row r="70" spans="1:15" s="202" customFormat="1" ht="15.75" hidden="1" customHeight="1">
      <c r="A70" s="5"/>
      <c r="B70" s="201"/>
      <c r="F70" s="203"/>
      <c r="G70" s="203"/>
      <c r="H70" s="204"/>
      <c r="I70" s="204"/>
      <c r="J70" s="204"/>
      <c r="K70" s="203"/>
      <c r="L70" s="203"/>
      <c r="M70" s="205"/>
      <c r="N70" s="238"/>
      <c r="O70" s="267"/>
    </row>
    <row r="71" spans="1:15" s="202" customFormat="1" ht="15.75" hidden="1" customHeight="1">
      <c r="A71" s="5"/>
      <c r="B71" s="201"/>
      <c r="F71" s="203"/>
      <c r="G71" s="203"/>
      <c r="H71" s="204"/>
      <c r="I71" s="204"/>
      <c r="J71" s="204"/>
      <c r="K71" s="203"/>
      <c r="L71" s="203"/>
      <c r="M71" s="205"/>
      <c r="N71" s="238"/>
      <c r="O71" s="267"/>
    </row>
    <row r="72" spans="1:15" s="202" customFormat="1" ht="15.75" hidden="1" customHeight="1">
      <c r="A72" s="5"/>
      <c r="B72" s="201"/>
      <c r="F72" s="203"/>
      <c r="G72" s="203"/>
      <c r="H72" s="204"/>
      <c r="I72" s="204"/>
      <c r="J72" s="204"/>
      <c r="K72" s="203"/>
      <c r="L72" s="203"/>
      <c r="M72" s="205"/>
      <c r="N72" s="238"/>
      <c r="O72" s="267"/>
    </row>
    <row r="73" spans="1:15" s="202" customFormat="1" ht="15.75" hidden="1" customHeight="1">
      <c r="A73" s="5"/>
      <c r="B73" s="201"/>
      <c r="F73" s="203"/>
      <c r="G73" s="203"/>
      <c r="H73" s="204"/>
      <c r="I73" s="204"/>
      <c r="J73" s="204"/>
      <c r="K73" s="203"/>
      <c r="L73" s="203"/>
      <c r="M73" s="205"/>
      <c r="N73" s="238"/>
      <c r="O73" s="267"/>
    </row>
    <row r="74" spans="1:15" s="202" customFormat="1" ht="15.75" hidden="1" customHeight="1">
      <c r="A74" s="5"/>
      <c r="B74" s="201"/>
      <c r="F74" s="203"/>
      <c r="G74" s="203"/>
      <c r="H74" s="204"/>
      <c r="I74" s="204"/>
      <c r="J74" s="204"/>
      <c r="K74" s="203"/>
      <c r="L74" s="203"/>
      <c r="M74" s="205"/>
      <c r="N74" s="238"/>
      <c r="O74" s="267"/>
    </row>
    <row r="75" spans="1:15" s="202" customFormat="1" ht="15.75" hidden="1" customHeight="1">
      <c r="A75" s="5"/>
      <c r="B75" s="201"/>
      <c r="F75" s="203"/>
      <c r="G75" s="203"/>
      <c r="H75" s="204"/>
      <c r="I75" s="204"/>
      <c r="J75" s="204"/>
      <c r="K75" s="203"/>
      <c r="L75" s="203"/>
      <c r="M75" s="205"/>
      <c r="N75" s="238"/>
      <c r="O75" s="267"/>
    </row>
    <row r="76" spans="1:15" s="202" customFormat="1" ht="15.75" hidden="1" customHeight="1">
      <c r="A76" s="5"/>
      <c r="B76" s="201"/>
      <c r="F76" s="203"/>
      <c r="G76" s="203"/>
      <c r="H76" s="204"/>
      <c r="I76" s="204"/>
      <c r="J76" s="204"/>
      <c r="K76" s="203"/>
      <c r="L76" s="203"/>
      <c r="M76" s="205"/>
      <c r="N76" s="238"/>
      <c r="O76" s="267"/>
    </row>
    <row r="77" spans="1:15" s="202" customFormat="1" ht="15.75" hidden="1" customHeight="1">
      <c r="A77" s="5"/>
      <c r="B77" s="201"/>
      <c r="F77" s="203"/>
      <c r="G77" s="203"/>
      <c r="H77" s="204"/>
      <c r="I77" s="204"/>
      <c r="J77" s="204"/>
      <c r="K77" s="203"/>
      <c r="L77" s="203"/>
      <c r="M77" s="205"/>
      <c r="N77" s="238"/>
      <c r="O77" s="267"/>
    </row>
    <row r="78" spans="1:15" s="202" customFormat="1" ht="15.75" hidden="1" customHeight="1">
      <c r="A78" s="5"/>
      <c r="B78" s="201"/>
      <c r="F78" s="203"/>
      <c r="G78" s="203"/>
      <c r="H78" s="204"/>
      <c r="I78" s="204"/>
      <c r="J78" s="204"/>
      <c r="K78" s="203"/>
      <c r="L78" s="203"/>
      <c r="M78" s="205"/>
      <c r="N78" s="238"/>
      <c r="O78" s="267"/>
    </row>
    <row r="79" spans="1:15" s="202" customFormat="1" ht="15.75" hidden="1" customHeight="1">
      <c r="A79" s="5"/>
      <c r="B79" s="201"/>
      <c r="F79" s="203"/>
      <c r="G79" s="203"/>
      <c r="H79" s="204"/>
      <c r="I79" s="204"/>
      <c r="J79" s="204"/>
      <c r="K79" s="203"/>
      <c r="L79" s="203"/>
      <c r="M79" s="205"/>
      <c r="N79" s="238"/>
      <c r="O79" s="267"/>
    </row>
    <row r="80" spans="1:15" s="202" customFormat="1" ht="15.75" hidden="1" customHeight="1">
      <c r="A80" s="5"/>
      <c r="B80" s="201"/>
      <c r="F80" s="203"/>
      <c r="G80" s="203"/>
      <c r="H80" s="204"/>
      <c r="I80" s="204"/>
      <c r="J80" s="204"/>
      <c r="K80" s="203"/>
      <c r="L80" s="203"/>
      <c r="M80" s="205"/>
      <c r="N80" s="238"/>
      <c r="O80" s="267"/>
    </row>
    <row r="81" spans="1:15" s="202" customFormat="1" ht="15.75" hidden="1" customHeight="1">
      <c r="A81" s="5"/>
      <c r="B81" s="201"/>
      <c r="F81" s="203"/>
      <c r="G81" s="203"/>
      <c r="H81" s="204"/>
      <c r="I81" s="204"/>
      <c r="J81" s="204"/>
      <c r="K81" s="203"/>
      <c r="L81" s="203"/>
      <c r="M81" s="205"/>
      <c r="N81" s="238"/>
      <c r="O81" s="267"/>
    </row>
    <row r="82" spans="1:15" s="202" customFormat="1" ht="15.75" hidden="1" customHeight="1">
      <c r="A82" s="5"/>
      <c r="B82" s="201"/>
      <c r="F82" s="203"/>
      <c r="G82" s="203"/>
      <c r="H82" s="204"/>
      <c r="I82" s="204"/>
      <c r="J82" s="204"/>
      <c r="K82" s="203"/>
      <c r="L82" s="203"/>
      <c r="M82" s="205"/>
      <c r="N82" s="238"/>
      <c r="O82" s="267"/>
    </row>
    <row r="83" spans="1:15" s="202" customFormat="1" ht="15.75" hidden="1" customHeight="1">
      <c r="A83" s="5"/>
      <c r="B83" s="201"/>
      <c r="F83" s="203"/>
      <c r="G83" s="203"/>
      <c r="H83" s="204"/>
      <c r="I83" s="204"/>
      <c r="J83" s="204"/>
      <c r="K83" s="203"/>
      <c r="L83" s="203"/>
      <c r="M83" s="205"/>
      <c r="N83" s="238"/>
      <c r="O83" s="267"/>
    </row>
    <row r="84" spans="1:15" s="202" customFormat="1" ht="15.75" hidden="1" customHeight="1">
      <c r="A84" s="5"/>
      <c r="B84" s="201"/>
      <c r="F84" s="203"/>
      <c r="G84" s="203"/>
      <c r="H84" s="204"/>
      <c r="I84" s="204"/>
      <c r="J84" s="204"/>
      <c r="K84" s="203"/>
      <c r="L84" s="203"/>
      <c r="M84" s="205"/>
      <c r="N84" s="238"/>
      <c r="O84" s="267"/>
    </row>
    <row r="85" spans="1:15" s="202" customFormat="1" ht="15.75" hidden="1" customHeight="1">
      <c r="A85" s="5"/>
      <c r="B85" s="201"/>
      <c r="F85" s="203"/>
      <c r="G85" s="203"/>
      <c r="H85" s="204"/>
      <c r="I85" s="204"/>
      <c r="J85" s="204"/>
      <c r="K85" s="203"/>
      <c r="L85" s="203"/>
      <c r="M85" s="205"/>
      <c r="N85" s="238"/>
      <c r="O85" s="267"/>
    </row>
    <row r="86" spans="1:15" s="202" customFormat="1" ht="15.75" hidden="1" customHeight="1">
      <c r="A86" s="5"/>
      <c r="B86" s="201"/>
      <c r="F86" s="203"/>
      <c r="G86" s="203"/>
      <c r="H86" s="204"/>
      <c r="I86" s="204"/>
      <c r="J86" s="204"/>
      <c r="K86" s="203"/>
      <c r="L86" s="203"/>
      <c r="M86" s="205"/>
      <c r="N86" s="238"/>
      <c r="O86" s="267"/>
    </row>
    <row r="87" spans="1:15" s="202" customFormat="1" ht="15.75" hidden="1" customHeight="1">
      <c r="A87" s="5"/>
      <c r="B87" s="201"/>
      <c r="F87" s="203"/>
      <c r="G87" s="203"/>
      <c r="H87" s="204"/>
      <c r="I87" s="204"/>
      <c r="J87" s="204"/>
      <c r="K87" s="203"/>
      <c r="L87" s="203"/>
      <c r="M87" s="205"/>
      <c r="N87" s="238"/>
      <c r="O87" s="267"/>
    </row>
    <row r="88" spans="1:15" s="202" customFormat="1" ht="15.75" hidden="1" customHeight="1">
      <c r="A88" s="5"/>
      <c r="B88" s="201"/>
      <c r="F88" s="203"/>
      <c r="G88" s="203"/>
      <c r="H88" s="204"/>
      <c r="I88" s="204"/>
      <c r="J88" s="204"/>
      <c r="K88" s="203"/>
      <c r="L88" s="203"/>
      <c r="M88" s="205"/>
      <c r="N88" s="238"/>
      <c r="O88" s="267"/>
    </row>
    <row r="89" spans="1:15" s="202" customFormat="1" ht="15.75" hidden="1" customHeight="1">
      <c r="A89" s="5"/>
      <c r="B89" s="201"/>
      <c r="F89" s="203"/>
      <c r="G89" s="203"/>
      <c r="H89" s="204"/>
      <c r="I89" s="204"/>
      <c r="J89" s="204"/>
      <c r="K89" s="203"/>
      <c r="L89" s="203"/>
      <c r="M89" s="205"/>
      <c r="N89" s="238"/>
      <c r="O89" s="267"/>
    </row>
    <row r="90" spans="1:15" s="202" customFormat="1" ht="15.75" hidden="1" customHeight="1">
      <c r="A90" s="5"/>
      <c r="B90" s="201"/>
      <c r="F90" s="203"/>
      <c r="G90" s="203"/>
      <c r="H90" s="204"/>
      <c r="I90" s="204"/>
      <c r="J90" s="204"/>
      <c r="K90" s="203"/>
      <c r="L90" s="203"/>
      <c r="M90" s="205"/>
      <c r="N90" s="238"/>
      <c r="O90" s="267"/>
    </row>
    <row r="91" spans="1:15" s="202" customFormat="1" ht="15.75" hidden="1" customHeight="1">
      <c r="A91" s="5"/>
      <c r="B91" s="201"/>
      <c r="F91" s="203"/>
      <c r="G91" s="203"/>
      <c r="H91" s="204"/>
      <c r="I91" s="204"/>
      <c r="J91" s="204"/>
      <c r="K91" s="203"/>
      <c r="L91" s="203"/>
      <c r="M91" s="205"/>
      <c r="N91" s="238"/>
      <c r="O91" s="267"/>
    </row>
    <row r="92" spans="1:15" s="202" customFormat="1" ht="15.75" hidden="1" customHeight="1">
      <c r="A92" s="5"/>
      <c r="B92" s="201"/>
      <c r="F92" s="203"/>
      <c r="G92" s="203"/>
      <c r="H92" s="204"/>
      <c r="I92" s="204"/>
      <c r="J92" s="204"/>
      <c r="K92" s="203"/>
      <c r="L92" s="203"/>
      <c r="M92" s="205"/>
      <c r="N92" s="238"/>
      <c r="O92" s="267"/>
    </row>
    <row r="93" spans="1:15" s="202" customFormat="1" ht="15.75" hidden="1" customHeight="1">
      <c r="A93" s="5"/>
      <c r="B93" s="201"/>
      <c r="F93" s="203"/>
      <c r="G93" s="203"/>
      <c r="H93" s="204"/>
      <c r="I93" s="204"/>
      <c r="J93" s="204"/>
      <c r="K93" s="203"/>
      <c r="L93" s="203"/>
      <c r="M93" s="205"/>
      <c r="N93" s="238"/>
      <c r="O93" s="267"/>
    </row>
    <row r="94" spans="1:15" s="202" customFormat="1" ht="15.75" hidden="1" customHeight="1">
      <c r="A94" s="5"/>
      <c r="B94" s="201"/>
      <c r="F94" s="203"/>
      <c r="G94" s="203"/>
      <c r="H94" s="204"/>
      <c r="I94" s="204"/>
      <c r="J94" s="204"/>
      <c r="K94" s="203"/>
      <c r="L94" s="203"/>
      <c r="M94" s="205"/>
      <c r="N94" s="238"/>
      <c r="O94" s="267"/>
    </row>
    <row r="95" spans="1:15" s="202" customFormat="1" ht="15.75" hidden="1" customHeight="1">
      <c r="A95" s="5"/>
      <c r="B95" s="201"/>
      <c r="F95" s="203"/>
      <c r="G95" s="203"/>
      <c r="H95" s="204"/>
      <c r="I95" s="204"/>
      <c r="J95" s="204"/>
      <c r="K95" s="203"/>
      <c r="L95" s="203"/>
      <c r="M95" s="205"/>
      <c r="N95" s="238"/>
      <c r="O95" s="267"/>
    </row>
    <row r="96" spans="1:15" s="202" customFormat="1" ht="15.75" hidden="1" customHeight="1">
      <c r="A96" s="5"/>
      <c r="B96" s="201"/>
      <c r="F96" s="203"/>
      <c r="G96" s="203"/>
      <c r="H96" s="204"/>
      <c r="I96" s="204"/>
      <c r="J96" s="204"/>
      <c r="K96" s="203"/>
      <c r="L96" s="203"/>
      <c r="M96" s="205"/>
      <c r="N96" s="238"/>
      <c r="O96" s="267"/>
    </row>
    <row r="97" spans="1:15" s="202" customFormat="1" ht="15.75" hidden="1" customHeight="1">
      <c r="A97" s="5"/>
      <c r="B97" s="201"/>
      <c r="F97" s="203"/>
      <c r="G97" s="203"/>
      <c r="H97" s="204"/>
      <c r="I97" s="204"/>
      <c r="J97" s="204"/>
      <c r="K97" s="203"/>
      <c r="L97" s="203"/>
      <c r="M97" s="205"/>
      <c r="N97" s="238"/>
      <c r="O97" s="267"/>
    </row>
    <row r="98" spans="1:15" s="202" customFormat="1" ht="15.75" hidden="1" customHeight="1">
      <c r="A98" s="5"/>
      <c r="B98" s="201"/>
      <c r="F98" s="203"/>
      <c r="G98" s="203"/>
      <c r="H98" s="204"/>
      <c r="I98" s="204"/>
      <c r="J98" s="204"/>
      <c r="K98" s="203"/>
      <c r="L98" s="203"/>
      <c r="M98" s="205"/>
      <c r="N98" s="238"/>
      <c r="O98" s="267"/>
    </row>
    <row r="99" spans="1:15" s="202" customFormat="1" ht="15.75" hidden="1" customHeight="1">
      <c r="A99" s="5"/>
      <c r="B99" s="201"/>
      <c r="F99" s="203"/>
      <c r="G99" s="203"/>
      <c r="H99" s="204"/>
      <c r="I99" s="204"/>
      <c r="J99" s="204"/>
      <c r="K99" s="203"/>
      <c r="L99" s="203"/>
      <c r="M99" s="205"/>
      <c r="N99" s="238"/>
      <c r="O99" s="267"/>
    </row>
    <row r="100" spans="1:15" s="202" customFormat="1" ht="15.75" hidden="1" customHeight="1">
      <c r="A100" s="5"/>
      <c r="B100" s="201"/>
      <c r="F100" s="203"/>
      <c r="G100" s="203"/>
      <c r="H100" s="204"/>
      <c r="I100" s="204"/>
      <c r="J100" s="204"/>
      <c r="K100" s="203"/>
      <c r="L100" s="203"/>
      <c r="M100" s="205"/>
      <c r="N100" s="238"/>
      <c r="O100" s="267"/>
    </row>
    <row r="101" spans="1:15" s="202" customFormat="1" ht="15.75" hidden="1" customHeight="1">
      <c r="A101" s="5"/>
      <c r="B101" s="201"/>
      <c r="F101" s="203"/>
      <c r="G101" s="203"/>
      <c r="H101" s="204"/>
      <c r="I101" s="204"/>
      <c r="J101" s="204"/>
      <c r="K101" s="203"/>
      <c r="L101" s="203"/>
      <c r="M101" s="205"/>
      <c r="N101" s="238"/>
      <c r="O101" s="267"/>
    </row>
    <row r="102" spans="1:15" s="202" customFormat="1" ht="15.75" hidden="1" customHeight="1">
      <c r="A102" s="5"/>
      <c r="B102" s="201"/>
      <c r="F102" s="203"/>
      <c r="G102" s="203"/>
      <c r="H102" s="204"/>
      <c r="I102" s="204"/>
      <c r="J102" s="204"/>
      <c r="K102" s="203"/>
      <c r="L102" s="203"/>
      <c r="M102" s="205"/>
      <c r="N102" s="238"/>
      <c r="O102" s="267"/>
    </row>
    <row r="103" spans="1:15" s="202" customFormat="1" ht="15.75" hidden="1" customHeight="1">
      <c r="A103" s="5"/>
      <c r="B103" s="201"/>
      <c r="F103" s="203"/>
      <c r="G103" s="203"/>
      <c r="H103" s="204"/>
      <c r="I103" s="204"/>
      <c r="J103" s="204"/>
      <c r="K103" s="203"/>
      <c r="L103" s="203"/>
      <c r="M103" s="205"/>
      <c r="N103" s="238"/>
      <c r="O103" s="267"/>
    </row>
    <row r="104" spans="1:15" s="202" customFormat="1" ht="15.75" hidden="1" customHeight="1">
      <c r="A104" s="5"/>
      <c r="B104" s="201"/>
      <c r="F104" s="203"/>
      <c r="G104" s="203"/>
      <c r="H104" s="204"/>
      <c r="I104" s="204"/>
      <c r="J104" s="204"/>
      <c r="K104" s="203"/>
      <c r="L104" s="203"/>
      <c r="M104" s="205"/>
      <c r="N104" s="238"/>
      <c r="O104" s="267"/>
    </row>
    <row r="105" spans="1:15" s="202" customFormat="1" ht="15.75" hidden="1" customHeight="1">
      <c r="A105" s="5"/>
      <c r="B105" s="201"/>
      <c r="F105" s="203"/>
      <c r="G105" s="203"/>
      <c r="H105" s="204"/>
      <c r="I105" s="204"/>
      <c r="J105" s="204"/>
      <c r="K105" s="203"/>
      <c r="L105" s="203"/>
      <c r="M105" s="205"/>
      <c r="N105" s="238"/>
      <c r="O105" s="267"/>
    </row>
    <row r="106" spans="1:15" s="202" customFormat="1" ht="15.75" hidden="1" customHeight="1">
      <c r="A106" s="5"/>
      <c r="B106" s="201"/>
      <c r="F106" s="203"/>
      <c r="G106" s="203"/>
      <c r="H106" s="204"/>
      <c r="I106" s="204"/>
      <c r="J106" s="204"/>
      <c r="K106" s="203"/>
      <c r="L106" s="203"/>
      <c r="M106" s="205"/>
      <c r="N106" s="238"/>
      <c r="O106" s="267"/>
    </row>
    <row r="107" spans="1:15" s="202" customFormat="1" ht="15.75" hidden="1" customHeight="1">
      <c r="A107" s="5"/>
      <c r="B107" s="201"/>
      <c r="F107" s="203"/>
      <c r="G107" s="203"/>
      <c r="H107" s="204"/>
      <c r="I107" s="204"/>
      <c r="J107" s="204"/>
      <c r="K107" s="203"/>
      <c r="L107" s="203"/>
      <c r="M107" s="205"/>
      <c r="N107" s="238"/>
      <c r="O107" s="267"/>
    </row>
    <row r="108" spans="1:15" s="202" customFormat="1" ht="15.75" hidden="1" customHeight="1">
      <c r="A108" s="5"/>
      <c r="B108" s="201"/>
      <c r="F108" s="203"/>
      <c r="G108" s="203"/>
      <c r="H108" s="204"/>
      <c r="I108" s="204"/>
      <c r="J108" s="204"/>
      <c r="K108" s="203"/>
      <c r="L108" s="203"/>
      <c r="M108" s="205"/>
      <c r="N108" s="238"/>
      <c r="O108" s="267"/>
    </row>
    <row r="109" spans="1:15" s="202" customFormat="1" ht="15.75" hidden="1" customHeight="1">
      <c r="A109" s="5"/>
      <c r="B109" s="201"/>
      <c r="F109" s="203"/>
      <c r="G109" s="203"/>
      <c r="H109" s="204"/>
      <c r="I109" s="204"/>
      <c r="J109" s="204"/>
      <c r="K109" s="203"/>
      <c r="L109" s="203"/>
      <c r="M109" s="205"/>
      <c r="N109" s="238"/>
      <c r="O109" s="267"/>
    </row>
    <row r="110" spans="1:15" s="202" customFormat="1" ht="15.75" hidden="1" customHeight="1">
      <c r="A110" s="5"/>
      <c r="B110" s="201"/>
      <c r="F110" s="203"/>
      <c r="G110" s="203"/>
      <c r="H110" s="204"/>
      <c r="I110" s="204"/>
      <c r="J110" s="204"/>
      <c r="K110" s="203"/>
      <c r="L110" s="203"/>
      <c r="M110" s="205"/>
      <c r="N110" s="238"/>
      <c r="O110" s="267"/>
    </row>
    <row r="111" spans="1:15" s="202" customFormat="1" ht="15.75" hidden="1" customHeight="1">
      <c r="A111" s="5"/>
      <c r="B111" s="201"/>
      <c r="F111" s="203"/>
      <c r="G111" s="203"/>
      <c r="H111" s="204"/>
      <c r="I111" s="204"/>
      <c r="J111" s="204"/>
      <c r="K111" s="203"/>
      <c r="L111" s="203"/>
      <c r="M111" s="205"/>
      <c r="N111" s="238"/>
      <c r="O111" s="267"/>
    </row>
    <row r="112" spans="1:15" s="202" customFormat="1" ht="15.75" hidden="1" customHeight="1">
      <c r="A112" s="5"/>
      <c r="B112" s="201"/>
      <c r="F112" s="203"/>
      <c r="G112" s="203"/>
      <c r="H112" s="204"/>
      <c r="I112" s="204"/>
      <c r="J112" s="204"/>
      <c r="K112" s="203"/>
      <c r="L112" s="203"/>
      <c r="M112" s="205"/>
      <c r="N112" s="238"/>
      <c r="O112" s="267"/>
    </row>
    <row r="113" spans="1:15" s="202" customFormat="1" ht="15.75" hidden="1" customHeight="1">
      <c r="A113" s="5"/>
      <c r="B113" s="201"/>
      <c r="F113" s="203"/>
      <c r="G113" s="203"/>
      <c r="H113" s="204"/>
      <c r="I113" s="204"/>
      <c r="J113" s="204"/>
      <c r="K113" s="203"/>
      <c r="L113" s="203"/>
      <c r="M113" s="205"/>
      <c r="N113" s="238"/>
      <c r="O113" s="267"/>
    </row>
    <row r="114" spans="1:15" s="202" customFormat="1" ht="15.75" hidden="1" customHeight="1">
      <c r="A114" s="5"/>
      <c r="B114" s="201"/>
      <c r="F114" s="203"/>
      <c r="G114" s="203"/>
      <c r="H114" s="204"/>
      <c r="I114" s="204"/>
      <c r="J114" s="204"/>
      <c r="K114" s="203"/>
      <c r="L114" s="203"/>
      <c r="M114" s="205"/>
      <c r="N114" s="238"/>
      <c r="O114" s="267"/>
    </row>
    <row r="115" spans="1:15" s="202" customFormat="1" ht="15.75" hidden="1" customHeight="1">
      <c r="A115" s="5"/>
      <c r="B115" s="201"/>
      <c r="F115" s="203"/>
      <c r="G115" s="203"/>
      <c r="H115" s="204"/>
      <c r="I115" s="204"/>
      <c r="J115" s="204"/>
      <c r="K115" s="203"/>
      <c r="L115" s="203"/>
      <c r="M115" s="205"/>
      <c r="N115" s="238"/>
      <c r="O115" s="267"/>
    </row>
    <row r="116" spans="1:15" s="202" customFormat="1" ht="15.75" hidden="1" customHeight="1">
      <c r="A116" s="5"/>
      <c r="B116" s="201"/>
      <c r="F116" s="203"/>
      <c r="G116" s="203"/>
      <c r="H116" s="204"/>
      <c r="I116" s="204"/>
      <c r="J116" s="204"/>
      <c r="K116" s="203"/>
      <c r="L116" s="203"/>
      <c r="M116" s="205"/>
      <c r="N116" s="238"/>
      <c r="O116" s="267"/>
    </row>
    <row r="117" spans="1:15" s="202" customFormat="1" ht="15.75" hidden="1" customHeight="1">
      <c r="A117" s="5"/>
      <c r="B117" s="201"/>
      <c r="F117" s="203"/>
      <c r="G117" s="203"/>
      <c r="H117" s="204"/>
      <c r="I117" s="204"/>
      <c r="J117" s="204"/>
      <c r="K117" s="203"/>
      <c r="L117" s="203"/>
      <c r="M117" s="205"/>
      <c r="N117" s="238"/>
      <c r="O117" s="267"/>
    </row>
    <row r="118" spans="1:15" s="202" customFormat="1" ht="15.75" hidden="1" customHeight="1">
      <c r="A118" s="5"/>
      <c r="B118" s="201"/>
      <c r="F118" s="203"/>
      <c r="G118" s="203"/>
      <c r="H118" s="204"/>
      <c r="I118" s="204"/>
      <c r="J118" s="204"/>
      <c r="K118" s="203"/>
      <c r="L118" s="203"/>
      <c r="M118" s="205"/>
      <c r="N118" s="238"/>
      <c r="O118" s="267"/>
    </row>
    <row r="119" spans="1:15" s="202" customFormat="1" ht="15.75" hidden="1" customHeight="1">
      <c r="A119" s="5"/>
      <c r="B119" s="201"/>
      <c r="F119" s="203"/>
      <c r="G119" s="203"/>
      <c r="H119" s="204"/>
      <c r="I119" s="204"/>
      <c r="J119" s="204"/>
      <c r="K119" s="203"/>
      <c r="L119" s="203"/>
      <c r="M119" s="205"/>
      <c r="N119" s="238"/>
      <c r="O119" s="267"/>
    </row>
    <row r="120" spans="1:15" s="202" customFormat="1" ht="15.75" hidden="1" customHeight="1">
      <c r="A120" s="5"/>
      <c r="B120" s="201"/>
      <c r="F120" s="203"/>
      <c r="G120" s="203"/>
      <c r="H120" s="204"/>
      <c r="I120" s="204"/>
      <c r="J120" s="204"/>
      <c r="K120" s="203"/>
      <c r="L120" s="203"/>
      <c r="M120" s="205"/>
      <c r="N120" s="238"/>
      <c r="O120" s="267"/>
    </row>
    <row r="121" spans="1:15" s="202" customFormat="1" ht="15.75" hidden="1" customHeight="1">
      <c r="A121" s="5"/>
      <c r="B121" s="201"/>
      <c r="F121" s="203"/>
      <c r="G121" s="203"/>
      <c r="H121" s="204"/>
      <c r="I121" s="204"/>
      <c r="J121" s="204"/>
      <c r="K121" s="203"/>
      <c r="L121" s="203"/>
      <c r="M121" s="205"/>
      <c r="N121" s="238"/>
      <c r="O121" s="267"/>
    </row>
    <row r="122" spans="1:15" s="202" customFormat="1" ht="15.75" hidden="1" customHeight="1">
      <c r="A122" s="5"/>
      <c r="B122" s="201"/>
      <c r="F122" s="203"/>
      <c r="G122" s="203"/>
      <c r="H122" s="204"/>
      <c r="I122" s="204"/>
      <c r="J122" s="204"/>
      <c r="K122" s="203"/>
      <c r="L122" s="203"/>
      <c r="M122" s="205"/>
      <c r="N122" s="238"/>
      <c r="O122" s="267"/>
    </row>
    <row r="123" spans="1:15" s="202" customFormat="1" ht="15.75" hidden="1" customHeight="1">
      <c r="A123" s="5"/>
      <c r="B123" s="201"/>
      <c r="F123" s="203"/>
      <c r="G123" s="203"/>
      <c r="H123" s="204"/>
      <c r="I123" s="204"/>
      <c r="J123" s="204"/>
      <c r="K123" s="203"/>
      <c r="L123" s="203"/>
      <c r="M123" s="205"/>
      <c r="N123" s="238"/>
      <c r="O123" s="267"/>
    </row>
    <row r="124" spans="1:15" s="202" customFormat="1" ht="15.75" hidden="1" customHeight="1">
      <c r="A124" s="5"/>
      <c r="B124" s="201"/>
      <c r="F124" s="203"/>
      <c r="G124" s="203"/>
      <c r="H124" s="204"/>
      <c r="I124" s="204"/>
      <c r="J124" s="204"/>
      <c r="K124" s="203"/>
      <c r="L124" s="203"/>
      <c r="M124" s="205"/>
      <c r="N124" s="238"/>
      <c r="O124" s="267"/>
    </row>
    <row r="125" spans="1:15" s="202" customFormat="1" ht="15.75" hidden="1" customHeight="1">
      <c r="A125" s="5"/>
      <c r="B125" s="201"/>
      <c r="F125" s="203"/>
      <c r="G125" s="203"/>
      <c r="H125" s="204"/>
      <c r="I125" s="204"/>
      <c r="J125" s="204"/>
      <c r="K125" s="203"/>
      <c r="L125" s="203"/>
      <c r="M125" s="205"/>
      <c r="N125" s="238"/>
      <c r="O125" s="267"/>
    </row>
    <row r="126" spans="1:15" s="202" customFormat="1" ht="15.75" hidden="1" customHeight="1">
      <c r="A126" s="5"/>
      <c r="B126" s="201"/>
      <c r="F126" s="203"/>
      <c r="G126" s="203"/>
      <c r="H126" s="204"/>
      <c r="I126" s="204"/>
      <c r="J126" s="204"/>
      <c r="K126" s="203"/>
      <c r="L126" s="203"/>
      <c r="M126" s="205"/>
      <c r="N126" s="238"/>
      <c r="O126" s="267"/>
    </row>
    <row r="127" spans="1:15" s="202" customFormat="1" ht="15.75" hidden="1" customHeight="1">
      <c r="A127" s="5"/>
      <c r="B127" s="201"/>
      <c r="F127" s="203"/>
      <c r="G127" s="203"/>
      <c r="H127" s="204"/>
      <c r="I127" s="204"/>
      <c r="J127" s="204"/>
      <c r="K127" s="203"/>
      <c r="L127" s="203"/>
      <c r="M127" s="205"/>
      <c r="N127" s="238"/>
      <c r="O127" s="267"/>
    </row>
    <row r="128" spans="1:15" s="202" customFormat="1" ht="15.75" hidden="1" customHeight="1">
      <c r="A128" s="5"/>
      <c r="B128" s="201"/>
      <c r="F128" s="203"/>
      <c r="G128" s="203"/>
      <c r="H128" s="204"/>
      <c r="I128" s="204"/>
      <c r="J128" s="204"/>
      <c r="K128" s="203"/>
      <c r="L128" s="203"/>
      <c r="M128" s="205"/>
      <c r="N128" s="238"/>
      <c r="O128" s="267"/>
    </row>
    <row r="129" spans="1:15" s="202" customFormat="1" ht="15.75" hidden="1" customHeight="1">
      <c r="A129" s="5"/>
      <c r="B129" s="201"/>
      <c r="F129" s="203"/>
      <c r="G129" s="203"/>
      <c r="H129" s="204"/>
      <c r="I129" s="204"/>
      <c r="J129" s="204"/>
      <c r="K129" s="203"/>
      <c r="L129" s="203"/>
      <c r="M129" s="205"/>
      <c r="N129" s="238"/>
      <c r="O129" s="267"/>
    </row>
    <row r="130" spans="1:15" s="202" customFormat="1" ht="15.75" hidden="1" customHeight="1">
      <c r="A130" s="5"/>
      <c r="B130" s="201"/>
      <c r="F130" s="203"/>
      <c r="G130" s="203"/>
      <c r="H130" s="204"/>
      <c r="I130" s="204"/>
      <c r="J130" s="204"/>
      <c r="K130" s="203"/>
      <c r="L130" s="203"/>
      <c r="M130" s="205"/>
      <c r="N130" s="238"/>
      <c r="O130" s="267"/>
    </row>
    <row r="131" spans="1:15" s="202" customFormat="1" ht="15.75" hidden="1" customHeight="1">
      <c r="A131" s="5"/>
      <c r="B131" s="201"/>
      <c r="F131" s="203"/>
      <c r="G131" s="203"/>
      <c r="H131" s="204"/>
      <c r="I131" s="204"/>
      <c r="J131" s="204"/>
      <c r="K131" s="203"/>
      <c r="L131" s="203"/>
      <c r="M131" s="205"/>
      <c r="N131" s="238"/>
      <c r="O131" s="267"/>
    </row>
    <row r="132" spans="1:15" s="202" customFormat="1" ht="15.75" hidden="1" customHeight="1">
      <c r="A132" s="5"/>
      <c r="B132" s="201"/>
      <c r="F132" s="203"/>
      <c r="G132" s="203"/>
      <c r="H132" s="204"/>
      <c r="I132" s="204"/>
      <c r="J132" s="204"/>
      <c r="K132" s="203"/>
      <c r="L132" s="203"/>
      <c r="M132" s="205"/>
      <c r="N132" s="238"/>
      <c r="O132" s="267"/>
    </row>
    <row r="133" spans="1:15" s="202" customFormat="1" ht="15.75" hidden="1" customHeight="1">
      <c r="A133" s="5"/>
      <c r="B133" s="201"/>
      <c r="F133" s="203"/>
      <c r="G133" s="203"/>
      <c r="H133" s="204"/>
      <c r="I133" s="204"/>
      <c r="J133" s="204"/>
      <c r="K133" s="203"/>
      <c r="L133" s="203"/>
      <c r="M133" s="205"/>
      <c r="N133" s="238"/>
      <c r="O133" s="267"/>
    </row>
    <row r="134" spans="1:15" s="202" customFormat="1" ht="15.75" hidden="1" customHeight="1">
      <c r="A134" s="5"/>
      <c r="B134" s="201"/>
      <c r="F134" s="203"/>
      <c r="G134" s="203"/>
      <c r="H134" s="204"/>
      <c r="I134" s="204"/>
      <c r="J134" s="204"/>
      <c r="K134" s="203"/>
      <c r="L134" s="203"/>
      <c r="M134" s="205"/>
      <c r="N134" s="238"/>
      <c r="O134" s="267"/>
    </row>
    <row r="135" spans="1:15" s="202" customFormat="1" ht="15.75" hidden="1" customHeight="1">
      <c r="A135" s="5"/>
      <c r="B135" s="201"/>
      <c r="F135" s="203"/>
      <c r="G135" s="203"/>
      <c r="H135" s="204"/>
      <c r="I135" s="204"/>
      <c r="J135" s="204"/>
      <c r="K135" s="203"/>
      <c r="L135" s="203"/>
      <c r="M135" s="205"/>
      <c r="N135" s="238"/>
      <c r="O135" s="267"/>
    </row>
    <row r="136" spans="1:15" s="202" customFormat="1" ht="15.75" hidden="1" customHeight="1">
      <c r="A136" s="5"/>
      <c r="B136" s="201"/>
      <c r="F136" s="203"/>
      <c r="G136" s="203"/>
      <c r="H136" s="204"/>
      <c r="I136" s="204"/>
      <c r="J136" s="204"/>
      <c r="K136" s="203"/>
      <c r="L136" s="203"/>
      <c r="M136" s="205"/>
      <c r="N136" s="238"/>
      <c r="O136" s="267"/>
    </row>
    <row r="137" spans="1:15" s="202" customFormat="1" ht="15.75" hidden="1" customHeight="1">
      <c r="A137" s="5"/>
      <c r="B137" s="201"/>
      <c r="F137" s="203"/>
      <c r="G137" s="203"/>
      <c r="H137" s="204"/>
      <c r="I137" s="204"/>
      <c r="J137" s="204"/>
      <c r="K137" s="203"/>
      <c r="L137" s="203"/>
      <c r="M137" s="205"/>
      <c r="N137" s="238"/>
      <c r="O137" s="267"/>
    </row>
    <row r="138" spans="1:15" s="202" customFormat="1" ht="15.75" hidden="1" customHeight="1">
      <c r="A138" s="5"/>
      <c r="B138" s="201"/>
      <c r="F138" s="203"/>
      <c r="G138" s="203"/>
      <c r="H138" s="204"/>
      <c r="I138" s="204"/>
      <c r="J138" s="204"/>
      <c r="K138" s="203"/>
      <c r="L138" s="203"/>
      <c r="M138" s="205"/>
      <c r="N138" s="238"/>
      <c r="O138" s="267"/>
    </row>
    <row r="139" spans="1:15" s="202" customFormat="1" ht="15.75" hidden="1" customHeight="1">
      <c r="A139" s="5"/>
      <c r="B139" s="201"/>
      <c r="F139" s="203"/>
      <c r="G139" s="203"/>
      <c r="H139" s="204"/>
      <c r="I139" s="204"/>
      <c r="J139" s="204"/>
      <c r="K139" s="203"/>
      <c r="L139" s="203"/>
      <c r="M139" s="205"/>
      <c r="N139" s="238"/>
      <c r="O139" s="267"/>
    </row>
    <row r="140" spans="1:15" s="202" customFormat="1" ht="15.75" hidden="1" customHeight="1">
      <c r="A140" s="5"/>
      <c r="B140" s="201"/>
      <c r="F140" s="203"/>
      <c r="G140" s="203"/>
      <c r="H140" s="204"/>
      <c r="I140" s="204"/>
      <c r="J140" s="204"/>
      <c r="K140" s="203"/>
      <c r="L140" s="203"/>
      <c r="M140" s="205"/>
      <c r="N140" s="238"/>
      <c r="O140" s="267"/>
    </row>
    <row r="141" spans="1:15" s="202" customFormat="1" ht="15.75" hidden="1" customHeight="1">
      <c r="A141" s="5"/>
      <c r="B141" s="201"/>
      <c r="F141" s="203"/>
      <c r="G141" s="203"/>
      <c r="H141" s="204"/>
      <c r="I141" s="204"/>
      <c r="J141" s="204"/>
      <c r="K141" s="203"/>
      <c r="L141" s="203"/>
      <c r="M141" s="205"/>
      <c r="N141" s="238"/>
      <c r="O141" s="267"/>
    </row>
    <row r="142" spans="1:15" s="202" customFormat="1" ht="15.75" hidden="1" customHeight="1">
      <c r="A142" s="5"/>
      <c r="B142" s="201"/>
      <c r="F142" s="203"/>
      <c r="G142" s="203"/>
      <c r="H142" s="204"/>
      <c r="I142" s="204"/>
      <c r="J142" s="204"/>
      <c r="K142" s="203"/>
      <c r="L142" s="203"/>
      <c r="M142" s="205"/>
      <c r="N142" s="238"/>
      <c r="O142" s="267"/>
    </row>
    <row r="143" spans="1:15" s="202" customFormat="1" ht="15.75" hidden="1" customHeight="1">
      <c r="A143" s="5"/>
      <c r="B143" s="201"/>
      <c r="F143" s="203"/>
      <c r="G143" s="203"/>
      <c r="H143" s="204"/>
      <c r="I143" s="204"/>
      <c r="J143" s="204"/>
      <c r="K143" s="203"/>
      <c r="L143" s="203"/>
      <c r="M143" s="205"/>
      <c r="N143" s="238"/>
      <c r="O143" s="267"/>
    </row>
    <row r="144" spans="1:15" s="202" customFormat="1" ht="15.75" hidden="1" customHeight="1">
      <c r="A144" s="5"/>
      <c r="B144" s="201"/>
      <c r="F144" s="203"/>
      <c r="G144" s="203"/>
      <c r="H144" s="204"/>
      <c r="I144" s="204"/>
      <c r="J144" s="204"/>
      <c r="K144" s="203"/>
      <c r="L144" s="203"/>
      <c r="M144" s="205"/>
      <c r="N144" s="238"/>
      <c r="O144" s="267"/>
    </row>
    <row r="145" spans="1:15" s="202" customFormat="1" ht="15.75" hidden="1" customHeight="1">
      <c r="A145" s="5"/>
      <c r="B145" s="201"/>
      <c r="F145" s="203"/>
      <c r="G145" s="203"/>
      <c r="H145" s="204"/>
      <c r="I145" s="204"/>
      <c r="J145" s="204"/>
      <c r="K145" s="203"/>
      <c r="L145" s="203"/>
      <c r="M145" s="205"/>
      <c r="N145" s="238"/>
      <c r="O145" s="267"/>
    </row>
    <row r="146" spans="1:15" s="202" customFormat="1" ht="15.75" hidden="1" customHeight="1">
      <c r="A146" s="5"/>
      <c r="B146" s="201"/>
      <c r="F146" s="203"/>
      <c r="G146" s="203"/>
      <c r="H146" s="204"/>
      <c r="I146" s="204"/>
      <c r="J146" s="204"/>
      <c r="K146" s="203"/>
      <c r="L146" s="203"/>
      <c r="M146" s="205"/>
      <c r="N146" s="238"/>
      <c r="O146" s="267"/>
    </row>
    <row r="147" spans="1:15" s="202" customFormat="1" ht="15.75" hidden="1" customHeight="1">
      <c r="A147" s="5"/>
      <c r="B147" s="201"/>
      <c r="F147" s="203"/>
      <c r="G147" s="203"/>
      <c r="H147" s="204"/>
      <c r="I147" s="204"/>
      <c r="J147" s="204"/>
      <c r="K147" s="203"/>
      <c r="L147" s="203"/>
      <c r="M147" s="205"/>
      <c r="N147" s="238"/>
      <c r="O147" s="267"/>
    </row>
    <row r="148" spans="1:15" s="202" customFormat="1" ht="15.75" hidden="1" customHeight="1">
      <c r="A148" s="5"/>
      <c r="B148" s="201"/>
      <c r="F148" s="203"/>
      <c r="G148" s="203"/>
      <c r="H148" s="204"/>
      <c r="I148" s="204"/>
      <c r="J148" s="204"/>
      <c r="K148" s="203"/>
      <c r="L148" s="203"/>
      <c r="M148" s="205"/>
      <c r="N148" s="238"/>
      <c r="O148" s="267"/>
    </row>
    <row r="149" spans="1:15" s="202" customFormat="1" ht="15.75" hidden="1" customHeight="1">
      <c r="A149" s="5"/>
      <c r="B149" s="201"/>
      <c r="F149" s="203"/>
      <c r="G149" s="203"/>
      <c r="H149" s="204"/>
      <c r="I149" s="204"/>
      <c r="J149" s="204"/>
      <c r="K149" s="203"/>
      <c r="L149" s="203"/>
      <c r="M149" s="205"/>
      <c r="N149" s="238"/>
      <c r="O149" s="267"/>
    </row>
    <row r="150" spans="1:15" s="202" customFormat="1" ht="15.75" hidden="1" customHeight="1">
      <c r="A150" s="5"/>
      <c r="B150" s="201"/>
      <c r="F150" s="203"/>
      <c r="G150" s="203"/>
      <c r="H150" s="204"/>
      <c r="I150" s="204"/>
      <c r="J150" s="204"/>
      <c r="K150" s="203"/>
      <c r="L150" s="203"/>
      <c r="M150" s="205"/>
      <c r="N150" s="238"/>
      <c r="O150" s="267"/>
    </row>
    <row r="151" spans="1:15" s="202" customFormat="1" ht="15.75" hidden="1" customHeight="1">
      <c r="A151" s="5"/>
      <c r="B151" s="201"/>
      <c r="F151" s="203"/>
      <c r="G151" s="203"/>
      <c r="H151" s="204"/>
      <c r="I151" s="204"/>
      <c r="J151" s="204"/>
      <c r="K151" s="203"/>
      <c r="L151" s="203"/>
      <c r="M151" s="205"/>
      <c r="N151" s="238"/>
      <c r="O151" s="267"/>
    </row>
    <row r="152" spans="1:15" s="202" customFormat="1" ht="15.75" hidden="1" customHeight="1">
      <c r="A152" s="5"/>
      <c r="B152" s="201"/>
      <c r="F152" s="203"/>
      <c r="G152" s="203"/>
      <c r="H152" s="204"/>
      <c r="I152" s="204"/>
      <c r="J152" s="204"/>
      <c r="K152" s="203"/>
      <c r="L152" s="203"/>
      <c r="M152" s="205"/>
      <c r="N152" s="238"/>
      <c r="O152" s="267"/>
    </row>
    <row r="153" spans="1:15" s="202" customFormat="1" ht="15.75" hidden="1" customHeight="1">
      <c r="A153" s="5"/>
      <c r="B153" s="201"/>
      <c r="F153" s="203"/>
      <c r="G153" s="203"/>
      <c r="H153" s="204"/>
      <c r="I153" s="204"/>
      <c r="J153" s="204"/>
      <c r="K153" s="203"/>
      <c r="L153" s="203"/>
      <c r="M153" s="205"/>
      <c r="N153" s="238"/>
      <c r="O153" s="267"/>
    </row>
    <row r="154" spans="1:15" s="202" customFormat="1" ht="15.75" hidden="1" customHeight="1">
      <c r="A154" s="5"/>
      <c r="B154" s="201"/>
      <c r="F154" s="203"/>
      <c r="G154" s="203"/>
      <c r="H154" s="204"/>
      <c r="I154" s="204"/>
      <c r="J154" s="204"/>
      <c r="K154" s="203"/>
      <c r="L154" s="203"/>
      <c r="M154" s="205"/>
      <c r="N154" s="238"/>
      <c r="O154" s="267"/>
    </row>
    <row r="155" spans="1:15" s="202" customFormat="1" ht="15.75" hidden="1" customHeight="1">
      <c r="A155" s="5"/>
      <c r="B155" s="201"/>
      <c r="F155" s="203"/>
      <c r="G155" s="203"/>
      <c r="H155" s="204"/>
      <c r="I155" s="204"/>
      <c r="J155" s="204"/>
      <c r="K155" s="203"/>
      <c r="L155" s="203"/>
      <c r="M155" s="205"/>
      <c r="N155" s="238"/>
      <c r="O155" s="267"/>
    </row>
    <row r="156" spans="1:15" s="202" customFormat="1" ht="15.75" hidden="1" customHeight="1">
      <c r="A156" s="5"/>
      <c r="B156" s="201"/>
      <c r="F156" s="203"/>
      <c r="G156" s="203"/>
      <c r="H156" s="204"/>
      <c r="I156" s="204"/>
      <c r="J156" s="204"/>
      <c r="K156" s="203"/>
      <c r="L156" s="203"/>
      <c r="M156" s="205"/>
      <c r="N156" s="238"/>
      <c r="O156" s="267"/>
    </row>
    <row r="157" spans="1:15" s="202" customFormat="1" ht="15.75" hidden="1" customHeight="1">
      <c r="A157" s="5"/>
      <c r="B157" s="201"/>
      <c r="F157" s="203"/>
      <c r="G157" s="203"/>
      <c r="H157" s="204"/>
      <c r="I157" s="204"/>
      <c r="J157" s="204"/>
      <c r="K157" s="203"/>
      <c r="L157" s="203"/>
      <c r="M157" s="205"/>
      <c r="N157" s="238"/>
      <c r="O157" s="267"/>
    </row>
    <row r="158" spans="1:15" s="202" customFormat="1" ht="15.75" hidden="1" customHeight="1">
      <c r="A158" s="5"/>
      <c r="B158" s="201"/>
      <c r="F158" s="203"/>
      <c r="G158" s="203"/>
      <c r="H158" s="204"/>
      <c r="I158" s="204"/>
      <c r="J158" s="204"/>
      <c r="K158" s="203"/>
      <c r="L158" s="203"/>
      <c r="M158" s="205"/>
      <c r="N158" s="238"/>
      <c r="O158" s="267"/>
    </row>
    <row r="159" spans="1:15" s="202" customFormat="1" ht="15.75" hidden="1" customHeight="1">
      <c r="A159" s="5"/>
      <c r="B159" s="201"/>
      <c r="F159" s="203"/>
      <c r="G159" s="203"/>
      <c r="H159" s="204"/>
      <c r="I159" s="204"/>
      <c r="J159" s="204"/>
      <c r="K159" s="203"/>
      <c r="L159" s="203"/>
      <c r="M159" s="205"/>
      <c r="N159" s="238"/>
      <c r="O159" s="267"/>
    </row>
    <row r="160" spans="1:15" s="202" customFormat="1" ht="15.75" hidden="1" customHeight="1">
      <c r="A160" s="5"/>
      <c r="B160" s="201"/>
      <c r="F160" s="203"/>
      <c r="G160" s="203"/>
      <c r="H160" s="204"/>
      <c r="I160" s="204"/>
      <c r="J160" s="204"/>
      <c r="K160" s="203"/>
      <c r="L160" s="203"/>
      <c r="M160" s="205"/>
      <c r="N160" s="238"/>
      <c r="O160" s="267"/>
    </row>
    <row r="161" spans="1:15" s="202" customFormat="1" ht="15.75" hidden="1" customHeight="1">
      <c r="A161" s="5"/>
      <c r="B161" s="201"/>
      <c r="F161" s="203"/>
      <c r="G161" s="203"/>
      <c r="H161" s="204"/>
      <c r="I161" s="204"/>
      <c r="J161" s="204"/>
      <c r="K161" s="203"/>
      <c r="L161" s="203"/>
      <c r="M161" s="205"/>
      <c r="N161" s="238"/>
      <c r="O161" s="267"/>
    </row>
    <row r="162" spans="1:15" s="202" customFormat="1" ht="15.75" hidden="1" customHeight="1">
      <c r="A162" s="5"/>
      <c r="B162" s="201"/>
      <c r="F162" s="203"/>
      <c r="G162" s="203"/>
      <c r="H162" s="204"/>
      <c r="I162" s="204"/>
      <c r="J162" s="204"/>
      <c r="K162" s="203"/>
      <c r="L162" s="203"/>
      <c r="M162" s="205"/>
      <c r="N162" s="238"/>
      <c r="O162" s="267"/>
    </row>
    <row r="163" spans="1:15" s="202" customFormat="1" ht="15.75" hidden="1" customHeight="1">
      <c r="A163" s="5"/>
      <c r="B163" s="201"/>
      <c r="F163" s="203"/>
      <c r="G163" s="203"/>
      <c r="H163" s="204"/>
      <c r="I163" s="204"/>
      <c r="J163" s="204"/>
      <c r="K163" s="203"/>
      <c r="L163" s="203"/>
      <c r="M163" s="205"/>
      <c r="N163" s="238"/>
      <c r="O163" s="267"/>
    </row>
    <row r="164" spans="1:15" s="202" customFormat="1" ht="15.75" hidden="1" customHeight="1">
      <c r="A164" s="5"/>
      <c r="B164" s="201"/>
      <c r="F164" s="203"/>
      <c r="G164" s="203"/>
      <c r="H164" s="204"/>
      <c r="I164" s="204"/>
      <c r="J164" s="204"/>
      <c r="K164" s="203"/>
      <c r="L164" s="203"/>
      <c r="M164" s="205"/>
      <c r="N164" s="238"/>
      <c r="O164" s="267"/>
    </row>
    <row r="165" spans="1:15" s="202" customFormat="1" ht="15.75" hidden="1" customHeight="1">
      <c r="A165" s="5"/>
      <c r="B165" s="201"/>
      <c r="F165" s="203"/>
      <c r="G165" s="203"/>
      <c r="H165" s="204"/>
      <c r="I165" s="204"/>
      <c r="J165" s="204"/>
      <c r="K165" s="203"/>
      <c r="L165" s="203"/>
      <c r="M165" s="205"/>
      <c r="N165" s="238"/>
      <c r="O165" s="267"/>
    </row>
    <row r="166" spans="1:15" s="202" customFormat="1" ht="15.75" hidden="1" customHeight="1">
      <c r="A166" s="5"/>
      <c r="B166" s="201"/>
      <c r="F166" s="203"/>
      <c r="G166" s="203"/>
      <c r="H166" s="204"/>
      <c r="I166" s="204"/>
      <c r="J166" s="204"/>
      <c r="K166" s="203"/>
      <c r="L166" s="203"/>
      <c r="M166" s="205"/>
      <c r="N166" s="238"/>
      <c r="O166" s="267"/>
    </row>
    <row r="167" spans="1:15" s="202" customFormat="1" ht="15.75" hidden="1" customHeight="1">
      <c r="A167" s="5"/>
      <c r="B167" s="201"/>
      <c r="F167" s="203"/>
      <c r="G167" s="203"/>
      <c r="H167" s="204"/>
      <c r="I167" s="204"/>
      <c r="J167" s="204"/>
      <c r="K167" s="203"/>
      <c r="L167" s="203"/>
      <c r="M167" s="205"/>
      <c r="N167" s="238"/>
      <c r="O167" s="267"/>
    </row>
    <row r="168" spans="1:15" s="202" customFormat="1" ht="15.75" hidden="1" customHeight="1">
      <c r="A168" s="5"/>
      <c r="B168" s="201"/>
      <c r="F168" s="203"/>
      <c r="G168" s="203"/>
      <c r="H168" s="204"/>
      <c r="I168" s="204"/>
      <c r="J168" s="204"/>
      <c r="K168" s="203"/>
      <c r="L168" s="203"/>
      <c r="M168" s="205"/>
      <c r="N168" s="238"/>
      <c r="O168" s="267"/>
    </row>
    <row r="169" spans="1:15" s="202" customFormat="1" ht="15.75" hidden="1" customHeight="1">
      <c r="A169" s="5"/>
      <c r="B169" s="201"/>
      <c r="F169" s="203"/>
      <c r="G169" s="203"/>
      <c r="H169" s="204"/>
      <c r="I169" s="204"/>
      <c r="J169" s="204"/>
      <c r="K169" s="203"/>
      <c r="L169" s="203"/>
      <c r="M169" s="205"/>
      <c r="N169" s="238"/>
      <c r="O169" s="267"/>
    </row>
    <row r="170" spans="1:15" s="202" customFormat="1" ht="15.75" hidden="1" customHeight="1">
      <c r="A170" s="5"/>
      <c r="B170" s="201"/>
      <c r="F170" s="203"/>
      <c r="G170" s="203"/>
      <c r="H170" s="204"/>
      <c r="I170" s="204"/>
      <c r="J170" s="204"/>
      <c r="K170" s="203"/>
      <c r="L170" s="203"/>
      <c r="M170" s="205"/>
      <c r="N170" s="238"/>
      <c r="O170" s="267"/>
    </row>
    <row r="171" spans="1:15" s="202" customFormat="1" ht="15.75" hidden="1" customHeight="1">
      <c r="A171" s="5"/>
      <c r="B171" s="201"/>
      <c r="F171" s="203"/>
      <c r="G171" s="203"/>
      <c r="H171" s="204"/>
      <c r="I171" s="204"/>
      <c r="J171" s="204"/>
      <c r="K171" s="203"/>
      <c r="L171" s="203"/>
      <c r="M171" s="205"/>
      <c r="N171" s="238"/>
      <c r="O171" s="267"/>
    </row>
    <row r="172" spans="1:15" s="202" customFormat="1" ht="15.75" hidden="1" customHeight="1">
      <c r="A172" s="5"/>
      <c r="B172" s="201"/>
      <c r="F172" s="203"/>
      <c r="G172" s="203"/>
      <c r="H172" s="204"/>
      <c r="I172" s="204"/>
      <c r="J172" s="204"/>
      <c r="K172" s="203"/>
      <c r="L172" s="203"/>
      <c r="M172" s="205"/>
      <c r="N172" s="238"/>
      <c r="O172" s="267"/>
    </row>
    <row r="173" spans="1:15" s="202" customFormat="1" ht="15.75" hidden="1" customHeight="1">
      <c r="A173" s="5"/>
      <c r="B173" s="201"/>
      <c r="F173" s="203"/>
      <c r="G173" s="203"/>
      <c r="H173" s="204"/>
      <c r="I173" s="204"/>
      <c r="J173" s="204"/>
      <c r="K173" s="203"/>
      <c r="L173" s="203"/>
      <c r="M173" s="205"/>
      <c r="N173" s="238"/>
      <c r="O173" s="267"/>
    </row>
    <row r="174" spans="1:15" s="202" customFormat="1" ht="15.75" hidden="1" customHeight="1">
      <c r="A174" s="5"/>
      <c r="B174" s="201"/>
      <c r="F174" s="203"/>
      <c r="G174" s="203"/>
      <c r="H174" s="204"/>
      <c r="I174" s="204"/>
      <c r="J174" s="204"/>
      <c r="K174" s="203"/>
      <c r="L174" s="203"/>
      <c r="M174" s="205"/>
      <c r="N174" s="238"/>
      <c r="O174" s="267"/>
    </row>
    <row r="175" spans="1:15" s="202" customFormat="1" ht="15.75" hidden="1" customHeight="1">
      <c r="A175" s="5"/>
      <c r="B175" s="201"/>
      <c r="F175" s="203"/>
      <c r="G175" s="203"/>
      <c r="H175" s="204"/>
      <c r="I175" s="204"/>
      <c r="J175" s="204"/>
      <c r="K175" s="203"/>
      <c r="L175" s="203"/>
      <c r="M175" s="205"/>
      <c r="N175" s="238"/>
      <c r="O175" s="267"/>
    </row>
    <row r="176" spans="1:15" s="202" customFormat="1" ht="15.75" hidden="1" customHeight="1">
      <c r="A176" s="5"/>
      <c r="B176" s="201"/>
      <c r="F176" s="203"/>
      <c r="G176" s="203"/>
      <c r="H176" s="204"/>
      <c r="I176" s="204"/>
      <c r="J176" s="204"/>
      <c r="K176" s="203"/>
      <c r="L176" s="203"/>
      <c r="M176" s="205"/>
      <c r="N176" s="238"/>
      <c r="O176" s="267"/>
    </row>
    <row r="177" spans="1:15" s="202" customFormat="1" ht="15.75" hidden="1" customHeight="1">
      <c r="A177" s="5"/>
      <c r="B177" s="201"/>
      <c r="F177" s="203"/>
      <c r="G177" s="203"/>
      <c r="H177" s="204"/>
      <c r="I177" s="204"/>
      <c r="J177" s="204"/>
      <c r="K177" s="203"/>
      <c r="L177" s="203"/>
      <c r="M177" s="205"/>
      <c r="N177" s="238"/>
      <c r="O177" s="267"/>
    </row>
    <row r="178" spans="1:15" s="202" customFormat="1" ht="15.75" hidden="1" customHeight="1">
      <c r="A178" s="5"/>
      <c r="B178" s="201"/>
      <c r="F178" s="203"/>
      <c r="G178" s="203"/>
      <c r="H178" s="204"/>
      <c r="I178" s="204"/>
      <c r="J178" s="204"/>
      <c r="K178" s="203"/>
      <c r="L178" s="203"/>
      <c r="M178" s="205"/>
      <c r="N178" s="238"/>
      <c r="O178" s="267"/>
    </row>
    <row r="179" spans="1:15" s="202" customFormat="1" ht="15.75" hidden="1" customHeight="1">
      <c r="A179" s="5"/>
      <c r="B179" s="201"/>
      <c r="F179" s="203"/>
      <c r="G179" s="203"/>
      <c r="H179" s="204"/>
      <c r="I179" s="204"/>
      <c r="J179" s="204"/>
      <c r="K179" s="203"/>
      <c r="L179" s="203"/>
      <c r="M179" s="205"/>
      <c r="N179" s="238"/>
      <c r="O179" s="267"/>
    </row>
    <row r="180" spans="1:15" s="202" customFormat="1" ht="15.75" hidden="1" customHeight="1">
      <c r="A180" s="5"/>
      <c r="B180" s="201"/>
      <c r="F180" s="203"/>
      <c r="G180" s="203"/>
      <c r="H180" s="204"/>
      <c r="I180" s="204"/>
      <c r="J180" s="204"/>
      <c r="K180" s="203"/>
      <c r="L180" s="203"/>
      <c r="M180" s="205"/>
      <c r="N180" s="238"/>
      <c r="O180" s="267"/>
    </row>
    <row r="181" spans="1:15" s="202" customFormat="1" ht="15.75" hidden="1" customHeight="1">
      <c r="A181" s="5"/>
      <c r="B181" s="201"/>
      <c r="F181" s="203"/>
      <c r="G181" s="203"/>
      <c r="H181" s="204"/>
      <c r="I181" s="204"/>
      <c r="J181" s="204"/>
      <c r="K181" s="203"/>
      <c r="L181" s="203"/>
      <c r="M181" s="205"/>
      <c r="N181" s="238"/>
      <c r="O181" s="267"/>
    </row>
    <row r="182" spans="1:15" s="202" customFormat="1" ht="15.75" hidden="1" customHeight="1">
      <c r="A182" s="5"/>
      <c r="B182" s="201"/>
      <c r="F182" s="203"/>
      <c r="G182" s="203"/>
      <c r="H182" s="204"/>
      <c r="I182" s="204"/>
      <c r="J182" s="204"/>
      <c r="K182" s="203"/>
      <c r="L182" s="203"/>
      <c r="M182" s="205"/>
      <c r="N182" s="238"/>
      <c r="O182" s="267"/>
    </row>
    <row r="183" spans="1:15" s="202" customFormat="1" ht="15.75" hidden="1" customHeight="1">
      <c r="A183" s="5"/>
      <c r="B183" s="201"/>
      <c r="F183" s="203"/>
      <c r="G183" s="203"/>
      <c r="H183" s="204"/>
      <c r="I183" s="204"/>
      <c r="J183" s="204"/>
      <c r="K183" s="203"/>
      <c r="L183" s="203"/>
      <c r="M183" s="205"/>
      <c r="N183" s="238"/>
      <c r="O183" s="267"/>
    </row>
    <row r="184" spans="1:15" s="202" customFormat="1" ht="15.75" hidden="1" customHeight="1">
      <c r="A184" s="5"/>
      <c r="B184" s="201"/>
      <c r="F184" s="203"/>
      <c r="G184" s="203"/>
      <c r="H184" s="204"/>
      <c r="I184" s="204"/>
      <c r="J184" s="204"/>
      <c r="K184" s="203"/>
      <c r="L184" s="203"/>
      <c r="M184" s="205"/>
      <c r="N184" s="238"/>
      <c r="O184" s="267"/>
    </row>
    <row r="185" spans="1:15" s="202" customFormat="1" ht="15.75" hidden="1" customHeight="1">
      <c r="A185" s="5"/>
      <c r="B185" s="201"/>
      <c r="F185" s="203"/>
      <c r="G185" s="203"/>
      <c r="H185" s="204"/>
      <c r="I185" s="204"/>
      <c r="J185" s="204"/>
      <c r="K185" s="203"/>
      <c r="L185" s="203"/>
      <c r="M185" s="205"/>
      <c r="N185" s="238"/>
      <c r="O185" s="267"/>
    </row>
    <row r="186" spans="1:15" s="202" customFormat="1" ht="15.75" hidden="1" customHeight="1">
      <c r="A186" s="5"/>
      <c r="B186" s="201"/>
      <c r="F186" s="203"/>
      <c r="G186" s="203"/>
      <c r="H186" s="204"/>
      <c r="I186" s="204"/>
      <c r="J186" s="204"/>
      <c r="K186" s="203"/>
      <c r="L186" s="203"/>
      <c r="M186" s="205"/>
      <c r="N186" s="238"/>
      <c r="O186" s="267"/>
    </row>
    <row r="187" spans="1:15" s="202" customFormat="1" ht="15.75" hidden="1" customHeight="1">
      <c r="A187" s="5"/>
      <c r="B187" s="201"/>
      <c r="F187" s="203"/>
      <c r="G187" s="203"/>
      <c r="H187" s="204"/>
      <c r="I187" s="204"/>
      <c r="J187" s="204"/>
      <c r="K187" s="203"/>
      <c r="L187" s="203"/>
      <c r="M187" s="205"/>
      <c r="N187" s="238"/>
      <c r="O187" s="267"/>
    </row>
    <row r="188" spans="1:15" s="202" customFormat="1" ht="15.75" hidden="1" customHeight="1">
      <c r="A188" s="5"/>
      <c r="B188" s="201"/>
      <c r="F188" s="203"/>
      <c r="G188" s="203"/>
      <c r="H188" s="204"/>
      <c r="I188" s="204"/>
      <c r="J188" s="204"/>
      <c r="K188" s="203"/>
      <c r="L188" s="203"/>
      <c r="M188" s="205"/>
      <c r="N188" s="238"/>
      <c r="O188" s="267"/>
    </row>
    <row r="189" spans="1:15" s="202" customFormat="1" ht="15.75" hidden="1" customHeight="1">
      <c r="A189" s="5"/>
      <c r="B189" s="201"/>
      <c r="F189" s="203"/>
      <c r="G189" s="203"/>
      <c r="H189" s="204"/>
      <c r="I189" s="204"/>
      <c r="J189" s="204"/>
      <c r="K189" s="203"/>
      <c r="L189" s="203"/>
      <c r="M189" s="205"/>
      <c r="N189" s="238"/>
      <c r="O189" s="267"/>
    </row>
    <row r="190" spans="1:15" s="202" customFormat="1" ht="15.75" hidden="1" customHeight="1">
      <c r="A190" s="5"/>
      <c r="B190" s="201"/>
      <c r="F190" s="203"/>
      <c r="G190" s="203"/>
      <c r="H190" s="204"/>
      <c r="I190" s="204"/>
      <c r="J190" s="204"/>
      <c r="K190" s="203"/>
      <c r="L190" s="203"/>
      <c r="M190" s="205"/>
      <c r="N190" s="238"/>
      <c r="O190" s="267"/>
    </row>
    <row r="191" spans="1:15" s="202" customFormat="1" ht="15.75" hidden="1" customHeight="1">
      <c r="A191" s="5"/>
      <c r="B191" s="201"/>
      <c r="F191" s="203"/>
      <c r="G191" s="203"/>
      <c r="H191" s="204"/>
      <c r="I191" s="204"/>
      <c r="J191" s="204"/>
      <c r="K191" s="203"/>
      <c r="L191" s="203"/>
      <c r="M191" s="205"/>
      <c r="N191" s="238"/>
      <c r="O191" s="267"/>
    </row>
    <row r="192" spans="1:15" s="202" customFormat="1" ht="15.75" hidden="1" customHeight="1">
      <c r="A192" s="5"/>
      <c r="B192" s="201"/>
      <c r="F192" s="203"/>
      <c r="G192" s="203"/>
      <c r="H192" s="204"/>
      <c r="I192" s="204"/>
      <c r="J192" s="204"/>
      <c r="K192" s="203"/>
      <c r="L192" s="203"/>
      <c r="M192" s="205"/>
      <c r="N192" s="238"/>
      <c r="O192" s="267"/>
    </row>
    <row r="193" spans="1:15" s="202" customFormat="1" ht="15.75" hidden="1" customHeight="1">
      <c r="A193" s="5"/>
      <c r="B193" s="201"/>
      <c r="F193" s="203"/>
      <c r="G193" s="203"/>
      <c r="H193" s="204"/>
      <c r="I193" s="204"/>
      <c r="J193" s="204"/>
      <c r="K193" s="203"/>
      <c r="L193" s="203"/>
      <c r="M193" s="205"/>
      <c r="N193" s="238"/>
      <c r="O193" s="267"/>
    </row>
    <row r="194" spans="1:15" s="202" customFormat="1" ht="15.75" hidden="1" customHeight="1">
      <c r="A194" s="5"/>
      <c r="B194" s="201"/>
      <c r="F194" s="203"/>
      <c r="G194" s="203"/>
      <c r="H194" s="204"/>
      <c r="I194" s="204"/>
      <c r="J194" s="204"/>
      <c r="K194" s="203"/>
      <c r="L194" s="203"/>
      <c r="M194" s="205"/>
      <c r="N194" s="238"/>
      <c r="O194" s="267"/>
    </row>
    <row r="195" spans="1:15" s="202" customFormat="1" ht="15.75" hidden="1" customHeight="1">
      <c r="A195" s="5"/>
      <c r="B195" s="201"/>
      <c r="F195" s="203"/>
      <c r="G195" s="203"/>
      <c r="H195" s="204"/>
      <c r="I195" s="204"/>
      <c r="J195" s="204"/>
      <c r="K195" s="203"/>
      <c r="L195" s="203"/>
      <c r="M195" s="205"/>
      <c r="N195" s="238"/>
      <c r="O195" s="267"/>
    </row>
    <row r="196" spans="1:15" s="202" customFormat="1" ht="15.75" hidden="1" customHeight="1">
      <c r="A196" s="5"/>
      <c r="B196" s="201"/>
      <c r="F196" s="203"/>
      <c r="G196" s="203"/>
      <c r="H196" s="204"/>
      <c r="I196" s="204"/>
      <c r="J196" s="204"/>
      <c r="K196" s="203"/>
      <c r="L196" s="203"/>
      <c r="M196" s="205"/>
      <c r="N196" s="238"/>
      <c r="O196" s="267"/>
    </row>
    <row r="197" spans="1:15" s="202" customFormat="1" ht="15.75" hidden="1" customHeight="1">
      <c r="A197" s="5"/>
      <c r="B197" s="201"/>
      <c r="F197" s="203"/>
      <c r="G197" s="203"/>
      <c r="H197" s="204"/>
      <c r="I197" s="204"/>
      <c r="J197" s="204"/>
      <c r="K197" s="203"/>
      <c r="L197" s="203"/>
      <c r="M197" s="205"/>
      <c r="N197" s="238"/>
      <c r="O197" s="267"/>
    </row>
    <row r="198" spans="1:15" s="202" customFormat="1" ht="15.75" hidden="1" customHeight="1">
      <c r="A198" s="5"/>
      <c r="B198" s="201"/>
      <c r="F198" s="203"/>
      <c r="G198" s="203"/>
      <c r="H198" s="204"/>
      <c r="I198" s="204"/>
      <c r="J198" s="204"/>
      <c r="K198" s="203"/>
      <c r="L198" s="203"/>
      <c r="M198" s="205"/>
      <c r="N198" s="238"/>
      <c r="O198" s="267"/>
    </row>
    <row r="199" spans="1:15" s="202" customFormat="1" ht="15.75" hidden="1" customHeight="1">
      <c r="A199" s="5"/>
      <c r="B199" s="201"/>
      <c r="F199" s="203"/>
      <c r="G199" s="203"/>
      <c r="H199" s="204"/>
      <c r="I199" s="204"/>
      <c r="J199" s="204"/>
      <c r="K199" s="203"/>
      <c r="L199" s="203"/>
      <c r="M199" s="205"/>
      <c r="N199" s="238"/>
      <c r="O199" s="267"/>
    </row>
    <row r="200" spans="1:15" s="202" customFormat="1" ht="15.75" hidden="1" customHeight="1">
      <c r="A200" s="5"/>
      <c r="B200" s="201"/>
      <c r="F200" s="203"/>
      <c r="G200" s="203"/>
      <c r="H200" s="204"/>
      <c r="I200" s="204"/>
      <c r="J200" s="204"/>
      <c r="K200" s="203"/>
      <c r="L200" s="203"/>
      <c r="M200" s="205"/>
      <c r="N200" s="238"/>
      <c r="O200" s="267"/>
    </row>
    <row r="201" spans="1:15" s="202" customFormat="1" ht="15.75" hidden="1" customHeight="1">
      <c r="A201" s="5"/>
      <c r="B201" s="201"/>
      <c r="F201" s="203"/>
      <c r="G201" s="203"/>
      <c r="H201" s="204"/>
      <c r="I201" s="204"/>
      <c r="J201" s="204"/>
      <c r="K201" s="203"/>
      <c r="L201" s="203"/>
      <c r="M201" s="205"/>
      <c r="N201" s="238"/>
      <c r="O201" s="267"/>
    </row>
    <row r="202" spans="1:15" s="202" customFormat="1" ht="15.75" hidden="1" customHeight="1">
      <c r="A202" s="5"/>
      <c r="B202" s="201"/>
      <c r="F202" s="203"/>
      <c r="G202" s="203"/>
      <c r="H202" s="204"/>
      <c r="I202" s="204"/>
      <c r="J202" s="204"/>
      <c r="K202" s="203"/>
      <c r="L202" s="203"/>
      <c r="M202" s="205"/>
      <c r="N202" s="238"/>
      <c r="O202" s="267"/>
    </row>
    <row r="203" spans="1:15" s="202" customFormat="1" ht="15.75" hidden="1" customHeight="1">
      <c r="A203" s="5"/>
      <c r="B203" s="201"/>
      <c r="F203" s="203"/>
      <c r="G203" s="203"/>
      <c r="H203" s="204"/>
      <c r="I203" s="204"/>
      <c r="J203" s="204"/>
      <c r="K203" s="203"/>
      <c r="L203" s="203"/>
      <c r="M203" s="205"/>
      <c r="N203" s="238"/>
      <c r="O203" s="267"/>
    </row>
    <row r="204" spans="1:15" s="202" customFormat="1" ht="15.75" hidden="1" customHeight="1">
      <c r="A204" s="5"/>
      <c r="B204" s="201"/>
      <c r="F204" s="203"/>
      <c r="G204" s="203"/>
      <c r="H204" s="204"/>
      <c r="I204" s="204"/>
      <c r="J204" s="204"/>
      <c r="K204" s="203"/>
      <c r="L204" s="203"/>
      <c r="M204" s="205"/>
      <c r="N204" s="238"/>
      <c r="O204" s="267"/>
    </row>
    <row r="205" spans="1:15" s="202" customFormat="1" ht="15.75" hidden="1" customHeight="1">
      <c r="A205" s="5"/>
      <c r="B205" s="201"/>
      <c r="F205" s="203"/>
      <c r="G205" s="203"/>
      <c r="H205" s="204"/>
      <c r="I205" s="204"/>
      <c r="J205" s="204"/>
      <c r="K205" s="203"/>
      <c r="L205" s="203"/>
      <c r="M205" s="205"/>
      <c r="N205" s="238"/>
      <c r="O205" s="267"/>
    </row>
    <row r="206" spans="1:15" s="202" customFormat="1" ht="15.75" hidden="1" customHeight="1">
      <c r="A206" s="5"/>
      <c r="B206" s="201"/>
      <c r="F206" s="203"/>
      <c r="G206" s="203"/>
      <c r="H206" s="204"/>
      <c r="I206" s="204"/>
      <c r="J206" s="204"/>
      <c r="K206" s="203"/>
      <c r="L206" s="203"/>
      <c r="M206" s="205"/>
      <c r="N206" s="238"/>
      <c r="O206" s="267"/>
    </row>
    <row r="207" spans="1:15" s="202" customFormat="1" ht="15.75" hidden="1" customHeight="1">
      <c r="A207" s="5"/>
      <c r="B207" s="201"/>
      <c r="F207" s="203"/>
      <c r="G207" s="203"/>
      <c r="H207" s="204"/>
      <c r="I207" s="204"/>
      <c r="J207" s="204"/>
      <c r="K207" s="203"/>
      <c r="L207" s="203"/>
      <c r="M207" s="205"/>
      <c r="N207" s="238"/>
      <c r="O207" s="267"/>
    </row>
    <row r="208" spans="1:15" s="202" customFormat="1" ht="15.75" hidden="1" customHeight="1">
      <c r="A208" s="5"/>
      <c r="B208" s="201"/>
      <c r="F208" s="203"/>
      <c r="G208" s="203"/>
      <c r="H208" s="204"/>
      <c r="I208" s="204"/>
      <c r="J208" s="204"/>
      <c r="K208" s="203"/>
      <c r="L208" s="203"/>
      <c r="M208" s="205"/>
      <c r="N208" s="238"/>
      <c r="O208" s="267"/>
    </row>
    <row r="209" spans="1:15" s="202" customFormat="1" ht="15.75" hidden="1" customHeight="1">
      <c r="A209" s="5"/>
      <c r="B209" s="201"/>
      <c r="F209" s="203"/>
      <c r="G209" s="203"/>
      <c r="H209" s="204"/>
      <c r="I209" s="204"/>
      <c r="J209" s="204"/>
      <c r="K209" s="203"/>
      <c r="L209" s="203"/>
      <c r="M209" s="205"/>
      <c r="N209" s="238"/>
      <c r="O209" s="267"/>
    </row>
    <row r="210" spans="1:15" s="202" customFormat="1" ht="15.75" hidden="1" customHeight="1">
      <c r="A210" s="5"/>
      <c r="B210" s="201"/>
      <c r="F210" s="203"/>
      <c r="G210" s="203"/>
      <c r="H210" s="204"/>
      <c r="I210" s="204"/>
      <c r="J210" s="204"/>
      <c r="K210" s="203"/>
      <c r="L210" s="203"/>
      <c r="M210" s="205"/>
      <c r="N210" s="238"/>
      <c r="O210" s="267"/>
    </row>
    <row r="211" spans="1:15" s="202" customFormat="1" ht="15.75" hidden="1" customHeight="1">
      <c r="A211" s="5"/>
      <c r="B211" s="201"/>
      <c r="F211" s="203"/>
      <c r="G211" s="203"/>
      <c r="H211" s="204"/>
      <c r="I211" s="204"/>
      <c r="J211" s="204"/>
      <c r="K211" s="203"/>
      <c r="L211" s="203"/>
      <c r="M211" s="205"/>
      <c r="N211" s="238"/>
      <c r="O211" s="267"/>
    </row>
    <row r="212" spans="1:15" s="202" customFormat="1" ht="15.75" hidden="1" customHeight="1">
      <c r="A212" s="5"/>
      <c r="B212" s="201"/>
      <c r="F212" s="203"/>
      <c r="G212" s="203"/>
      <c r="H212" s="204"/>
      <c r="I212" s="204"/>
      <c r="J212" s="204"/>
      <c r="K212" s="203"/>
      <c r="L212" s="203"/>
      <c r="M212" s="205"/>
      <c r="N212" s="238"/>
      <c r="O212" s="267"/>
    </row>
    <row r="213" spans="1:15" s="202" customFormat="1" ht="15.75" hidden="1" customHeight="1">
      <c r="A213" s="5"/>
      <c r="B213" s="201"/>
      <c r="F213" s="203"/>
      <c r="G213" s="203"/>
      <c r="H213" s="204"/>
      <c r="I213" s="204"/>
      <c r="J213" s="204"/>
      <c r="K213" s="203"/>
      <c r="L213" s="203"/>
      <c r="M213" s="205"/>
      <c r="N213" s="238"/>
      <c r="O213" s="267"/>
    </row>
    <row r="214" spans="1:15" s="202" customFormat="1" ht="15.75" hidden="1" customHeight="1">
      <c r="A214" s="5"/>
      <c r="B214" s="201"/>
      <c r="F214" s="203"/>
      <c r="G214" s="203"/>
      <c r="H214" s="204"/>
      <c r="I214" s="204"/>
      <c r="J214" s="204"/>
      <c r="K214" s="203"/>
      <c r="L214" s="203"/>
      <c r="M214" s="205"/>
      <c r="N214" s="238"/>
      <c r="O214" s="267"/>
    </row>
    <row r="215" spans="1:15" s="202" customFormat="1" ht="15.75" hidden="1" customHeight="1">
      <c r="A215" s="5"/>
      <c r="B215" s="201"/>
      <c r="F215" s="203"/>
      <c r="G215" s="203"/>
      <c r="H215" s="204"/>
      <c r="I215" s="204"/>
      <c r="J215" s="204"/>
      <c r="K215" s="203"/>
      <c r="L215" s="203"/>
      <c r="M215" s="205"/>
      <c r="N215" s="238"/>
      <c r="O215" s="267"/>
    </row>
    <row r="216" spans="1:15" s="202" customFormat="1" ht="15.75" hidden="1" customHeight="1">
      <c r="A216" s="5"/>
      <c r="B216" s="201"/>
      <c r="H216" s="206"/>
      <c r="I216" s="206"/>
      <c r="J216" s="206"/>
      <c r="M216" s="207"/>
      <c r="N216" s="238"/>
      <c r="O216" s="267"/>
    </row>
    <row r="217" spans="1:15" s="202" customFormat="1" ht="15.75" hidden="1" customHeight="1">
      <c r="A217" s="5"/>
      <c r="B217" s="201"/>
      <c r="H217" s="206"/>
      <c r="I217" s="206"/>
      <c r="J217" s="206"/>
      <c r="M217" s="207"/>
      <c r="N217" s="238"/>
      <c r="O217" s="267"/>
    </row>
    <row r="218" spans="1:15" s="202" customFormat="1" ht="15.75" hidden="1" customHeight="1">
      <c r="A218" s="5"/>
      <c r="B218" s="201"/>
      <c r="H218" s="206"/>
      <c r="I218" s="206"/>
      <c r="J218" s="206"/>
      <c r="M218" s="207"/>
      <c r="N218" s="238"/>
      <c r="O218" s="267"/>
    </row>
    <row r="219" spans="1:15" s="202" customFormat="1" ht="15.75" hidden="1" customHeight="1">
      <c r="A219" s="5"/>
      <c r="B219" s="201"/>
      <c r="H219" s="206"/>
      <c r="I219" s="206"/>
      <c r="J219" s="206"/>
      <c r="M219" s="207"/>
      <c r="N219" s="238"/>
      <c r="O219" s="267"/>
    </row>
    <row r="220" spans="1:15" s="202" customFormat="1" ht="15.75" hidden="1" customHeight="1">
      <c r="A220" s="5"/>
      <c r="B220" s="201"/>
      <c r="H220" s="206"/>
      <c r="I220" s="206"/>
      <c r="J220" s="206"/>
      <c r="M220" s="207"/>
      <c r="N220" s="238"/>
      <c r="O220" s="267"/>
    </row>
    <row r="221" spans="1:15" s="202" customFormat="1" ht="15.75" hidden="1" customHeight="1">
      <c r="A221" s="5"/>
      <c r="B221" s="201"/>
      <c r="H221" s="206"/>
      <c r="I221" s="206"/>
      <c r="J221" s="206"/>
      <c r="M221" s="207"/>
      <c r="N221" s="238"/>
      <c r="O221" s="267"/>
    </row>
    <row r="222" spans="1:15" s="202" customFormat="1" ht="15.75" hidden="1" customHeight="1">
      <c r="A222" s="5"/>
      <c r="B222" s="201"/>
      <c r="H222" s="206"/>
      <c r="I222" s="206"/>
      <c r="J222" s="206"/>
      <c r="M222" s="207"/>
      <c r="N222" s="238"/>
      <c r="O222" s="267"/>
    </row>
    <row r="223" spans="1:15" s="202" customFormat="1" ht="3" hidden="1" customHeight="1">
      <c r="A223" s="5"/>
      <c r="B223" s="201"/>
      <c r="H223" s="206"/>
      <c r="I223" s="206"/>
      <c r="J223" s="206"/>
      <c r="M223" s="207"/>
      <c r="N223" s="238"/>
      <c r="O223" s="267"/>
    </row>
    <row r="224" spans="1:15" s="202" customFormat="1" ht="15.75" hidden="1" customHeight="1">
      <c r="A224" s="5"/>
      <c r="B224" s="201"/>
      <c r="H224" s="206"/>
      <c r="I224" s="206"/>
      <c r="J224" s="206"/>
      <c r="M224" s="207"/>
      <c r="N224" s="238"/>
      <c r="O224" s="267"/>
    </row>
    <row r="225" spans="1:58" s="202" customFormat="1" ht="15.75" hidden="1" customHeight="1">
      <c r="A225" s="5"/>
      <c r="B225" s="201"/>
      <c r="H225" s="206"/>
      <c r="I225" s="206"/>
      <c r="J225" s="206"/>
      <c r="M225" s="207"/>
      <c r="N225" s="238"/>
      <c r="O225" s="267"/>
    </row>
    <row r="226" spans="1:58" s="202" customFormat="1" ht="15.75" hidden="1" customHeight="1">
      <c r="A226" s="5"/>
      <c r="B226" s="201"/>
      <c r="H226" s="206"/>
      <c r="I226" s="206"/>
      <c r="J226" s="206"/>
      <c r="M226" s="207"/>
      <c r="N226" s="238"/>
      <c r="O226" s="267"/>
    </row>
    <row r="227" spans="1:58" s="202" customFormat="1" ht="15.75" hidden="1" customHeight="1">
      <c r="A227" s="5"/>
      <c r="B227" s="201"/>
      <c r="H227" s="206"/>
      <c r="I227" s="206"/>
      <c r="J227" s="206"/>
      <c r="M227" s="207"/>
      <c r="N227" s="238"/>
      <c r="O227" s="267"/>
    </row>
    <row r="228" spans="1:58" s="202" customFormat="1" ht="15.75" hidden="1" customHeight="1">
      <c r="A228" s="5"/>
      <c r="B228" s="201"/>
      <c r="H228" s="206"/>
      <c r="I228" s="206"/>
      <c r="J228" s="206"/>
      <c r="M228" s="207"/>
      <c r="N228" s="238"/>
      <c r="O228" s="267"/>
    </row>
    <row r="229" spans="1:58" s="202" customFormat="1" ht="15.75" hidden="1" customHeight="1">
      <c r="A229" s="5"/>
      <c r="B229" s="201"/>
      <c r="H229" s="206"/>
      <c r="I229" s="206"/>
      <c r="J229" s="206"/>
      <c r="M229" s="207"/>
      <c r="N229" s="238"/>
      <c r="O229" s="267"/>
    </row>
    <row r="230" spans="1:58" s="202" customFormat="1">
      <c r="A230" s="5"/>
      <c r="B230" s="176" t="s">
        <v>43</v>
      </c>
      <c r="C230" s="177"/>
      <c r="D230" s="178"/>
      <c r="E230" s="179"/>
      <c r="F230" s="180"/>
      <c r="G230" s="180"/>
      <c r="H230" s="180"/>
      <c r="I230" s="180"/>
      <c r="J230" s="180"/>
      <c r="K230" s="177"/>
      <c r="L230" s="177"/>
      <c r="M230" s="207"/>
      <c r="N230" s="238"/>
    </row>
    <row r="231" spans="1:58" s="202" customFormat="1">
      <c r="A231" s="5"/>
      <c r="B231" s="270" t="s">
        <v>44</v>
      </c>
      <c r="C231" s="271"/>
      <c r="D231" s="271"/>
      <c r="E231" s="271"/>
      <c r="F231" s="271"/>
      <c r="G231" s="271"/>
      <c r="H231" s="271"/>
      <c r="I231" s="271"/>
      <c r="J231" s="271"/>
      <c r="K231" s="271"/>
      <c r="L231" s="271"/>
      <c r="M231" s="207"/>
      <c r="N231" s="238"/>
    </row>
    <row r="232" spans="1:58" s="202" customFormat="1">
      <c r="A232" s="5"/>
      <c r="B232" s="176" t="s">
        <v>155</v>
      </c>
      <c r="C232" s="181"/>
      <c r="D232" s="182"/>
      <c r="E232" s="183"/>
      <c r="F232" s="184"/>
      <c r="G232" s="184"/>
      <c r="H232" s="184"/>
      <c r="I232" s="184"/>
      <c r="J232" s="184"/>
      <c r="K232" s="181"/>
      <c r="L232" s="181"/>
      <c r="M232" s="207"/>
      <c r="N232" s="238"/>
    </row>
    <row r="233" spans="1:58" s="202" customFormat="1">
      <c r="A233" s="5"/>
      <c r="B233" s="176" t="s">
        <v>45</v>
      </c>
      <c r="C233" s="181"/>
      <c r="D233" s="182"/>
      <c r="E233" s="183"/>
      <c r="F233" s="184"/>
      <c r="G233" s="184"/>
      <c r="H233" s="184"/>
      <c r="I233" s="184"/>
      <c r="J233" s="184"/>
      <c r="K233" s="181"/>
      <c r="L233" s="181"/>
      <c r="M233" s="207"/>
      <c r="N233" s="238"/>
    </row>
    <row r="234" spans="1:58" s="202" customFormat="1">
      <c r="A234" s="5"/>
      <c r="B234" s="185" t="s">
        <v>156</v>
      </c>
      <c r="C234" s="186"/>
      <c r="D234" s="187"/>
      <c r="E234" s="188"/>
      <c r="F234" s="189"/>
      <c r="G234" s="189"/>
      <c r="H234" s="189"/>
      <c r="I234" s="189"/>
      <c r="J234" s="189"/>
      <c r="K234" s="186"/>
      <c r="L234" s="186"/>
      <c r="M234" s="208"/>
      <c r="N234" s="238"/>
    </row>
    <row r="235" spans="1:58" s="209" customFormat="1" ht="16.8" thickBot="1">
      <c r="A235" s="5"/>
      <c r="B235" s="192"/>
      <c r="C235" s="192"/>
      <c r="D235" s="192"/>
      <c r="E235" s="192"/>
      <c r="F235" s="192"/>
      <c r="G235" s="192"/>
      <c r="H235" s="210"/>
      <c r="I235" s="210"/>
      <c r="J235" s="210"/>
      <c r="K235" s="192"/>
      <c r="L235" s="192"/>
      <c r="M235" s="211"/>
      <c r="N235" s="193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0"/>
      <c r="AV235" s="190"/>
      <c r="AW235" s="190"/>
      <c r="AX235" s="190"/>
      <c r="AY235" s="191"/>
      <c r="AZ235" s="191"/>
      <c r="BA235" s="191"/>
      <c r="BB235" s="191"/>
      <c r="BC235" s="191"/>
      <c r="BD235" s="191"/>
      <c r="BE235" s="191"/>
      <c r="BF235" s="191"/>
    </row>
    <row r="236" spans="1:58" s="191" customFormat="1">
      <c r="A236" s="5"/>
      <c r="B236" s="192"/>
      <c r="C236" s="192"/>
      <c r="D236" s="192"/>
      <c r="E236" s="192"/>
      <c r="F236" s="192"/>
      <c r="G236" s="192"/>
      <c r="H236" s="210"/>
      <c r="I236" s="210"/>
      <c r="J236" s="210"/>
      <c r="K236" s="192"/>
      <c r="L236" s="192"/>
      <c r="M236" s="211"/>
      <c r="N236" s="193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0"/>
      <c r="AV236" s="190"/>
      <c r="AW236" s="190"/>
      <c r="AX236" s="190"/>
    </row>
    <row r="237" spans="1:58" s="191" customFormat="1" ht="15.75" customHeight="1">
      <c r="A237" s="5"/>
      <c r="B237" s="192"/>
      <c r="C237" s="192"/>
      <c r="D237" s="192"/>
      <c r="E237" s="192"/>
      <c r="F237" s="192"/>
      <c r="G237" s="192"/>
      <c r="H237" s="210"/>
      <c r="I237" s="210"/>
      <c r="J237" s="210"/>
      <c r="K237" s="192"/>
      <c r="L237" s="192"/>
      <c r="M237" s="211"/>
      <c r="N237" s="193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0"/>
      <c r="AV237" s="190"/>
      <c r="AW237" s="190"/>
      <c r="AX237" s="190"/>
    </row>
    <row r="238" spans="1:58" s="191" customFormat="1" ht="15.75" customHeight="1">
      <c r="A238" s="5"/>
      <c r="B238" s="192"/>
      <c r="C238" s="192"/>
      <c r="D238" s="192"/>
      <c r="E238" s="192"/>
      <c r="F238" s="192"/>
      <c r="G238" s="192"/>
      <c r="H238" s="210"/>
      <c r="I238" s="210"/>
      <c r="J238" s="210"/>
      <c r="K238" s="192"/>
      <c r="L238" s="192"/>
      <c r="M238" s="211"/>
      <c r="N238" s="193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0"/>
      <c r="AV238" s="190"/>
      <c r="AW238" s="190"/>
      <c r="AX238" s="190"/>
    </row>
    <row r="239" spans="1:58" s="191" customFormat="1" ht="15.75" customHeight="1">
      <c r="A239" s="5"/>
      <c r="B239" s="192"/>
      <c r="C239" s="192"/>
      <c r="D239" s="192"/>
      <c r="E239" s="192"/>
      <c r="F239" s="192"/>
      <c r="G239" s="192"/>
      <c r="H239" s="210"/>
      <c r="I239" s="210"/>
      <c r="J239" s="210"/>
      <c r="K239" s="192"/>
      <c r="L239" s="192"/>
      <c r="M239" s="211"/>
      <c r="N239" s="193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0"/>
      <c r="AV239" s="190"/>
      <c r="AW239" s="190"/>
      <c r="AX239" s="190"/>
    </row>
    <row r="240" spans="1:58" s="191" customFormat="1" ht="15.75" customHeight="1">
      <c r="A240" s="5"/>
      <c r="B240" s="192"/>
      <c r="C240" s="192"/>
      <c r="D240" s="192"/>
      <c r="E240" s="192"/>
      <c r="F240" s="192"/>
      <c r="G240" s="192"/>
      <c r="H240" s="210"/>
      <c r="I240" s="210"/>
      <c r="J240" s="210"/>
      <c r="K240" s="192"/>
      <c r="L240" s="192"/>
      <c r="M240" s="211"/>
      <c r="N240" s="193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0"/>
      <c r="AV240" s="190"/>
      <c r="AW240" s="190"/>
      <c r="AX240" s="190"/>
    </row>
    <row r="241" spans="1:81" s="191" customFormat="1" ht="15.75" customHeight="1">
      <c r="A241" s="5"/>
      <c r="B241" s="192"/>
      <c r="C241" s="192"/>
      <c r="D241" s="192"/>
      <c r="E241" s="192"/>
      <c r="F241" s="192"/>
      <c r="G241" s="192"/>
      <c r="H241" s="210"/>
      <c r="I241" s="210"/>
      <c r="J241" s="210"/>
      <c r="K241" s="192"/>
      <c r="L241" s="192"/>
      <c r="M241" s="211"/>
      <c r="N241" s="193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0"/>
      <c r="AV241" s="190"/>
      <c r="AW241" s="190"/>
      <c r="AX241" s="190"/>
    </row>
    <row r="242" spans="1:81" s="191" customFormat="1" ht="15.75" customHeight="1">
      <c r="A242" s="5"/>
      <c r="B242" s="192"/>
      <c r="C242" s="192"/>
      <c r="D242" s="192"/>
      <c r="E242" s="192"/>
      <c r="F242" s="192"/>
      <c r="G242" s="192"/>
      <c r="H242" s="210"/>
      <c r="I242" s="210"/>
      <c r="J242" s="210"/>
      <c r="K242" s="192"/>
      <c r="L242" s="192"/>
      <c r="M242" s="211"/>
      <c r="N242" s="193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0"/>
      <c r="AV242" s="190"/>
      <c r="AW242" s="190"/>
      <c r="AX242" s="190"/>
    </row>
    <row r="243" spans="1:81" s="191" customFormat="1" ht="15.75" customHeight="1">
      <c r="A243" s="5"/>
      <c r="B243" s="192"/>
      <c r="C243" s="192"/>
      <c r="D243" s="192"/>
      <c r="E243" s="192"/>
      <c r="F243" s="192"/>
      <c r="G243" s="192"/>
      <c r="H243" s="210"/>
      <c r="I243" s="210"/>
      <c r="J243" s="210"/>
      <c r="K243" s="192"/>
      <c r="L243" s="192"/>
      <c r="M243" s="211"/>
      <c r="N243" s="193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0"/>
      <c r="AV243" s="190"/>
      <c r="AW243" s="190"/>
      <c r="AX243" s="190"/>
    </row>
    <row r="244" spans="1:81" s="191" customFormat="1" ht="15.75" customHeight="1">
      <c r="A244" s="5"/>
      <c r="B244" s="192"/>
      <c r="C244" s="192"/>
      <c r="D244" s="192"/>
      <c r="E244" s="192"/>
      <c r="F244" s="192"/>
      <c r="G244" s="192"/>
      <c r="H244" s="210"/>
      <c r="I244" s="210"/>
      <c r="J244" s="210"/>
      <c r="K244" s="192"/>
      <c r="L244" s="192"/>
      <c r="M244" s="211"/>
      <c r="N244" s="193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0"/>
      <c r="AV244" s="190"/>
      <c r="AW244" s="190"/>
      <c r="AX244" s="190"/>
    </row>
    <row r="245" spans="1:81" s="191" customFormat="1" ht="15.75" customHeight="1">
      <c r="A245" s="5"/>
      <c r="B245" s="192"/>
      <c r="C245" s="192"/>
      <c r="D245" s="192"/>
      <c r="E245" s="192"/>
      <c r="F245" s="192"/>
      <c r="G245" s="192"/>
      <c r="H245" s="210"/>
      <c r="I245" s="210"/>
      <c r="J245" s="210"/>
      <c r="K245" s="192"/>
      <c r="L245" s="192"/>
      <c r="M245" s="211"/>
      <c r="N245" s="193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0"/>
      <c r="AV245" s="190"/>
      <c r="AW245" s="190"/>
      <c r="AX245" s="190"/>
    </row>
    <row r="246" spans="1:81" s="191" customFormat="1" ht="15.75" customHeight="1">
      <c r="A246" s="5"/>
      <c r="B246" s="192"/>
      <c r="C246" s="192"/>
      <c r="D246" s="192"/>
      <c r="E246" s="192"/>
      <c r="F246" s="192"/>
      <c r="G246" s="192"/>
      <c r="H246" s="210"/>
      <c r="I246" s="210"/>
      <c r="J246" s="210"/>
      <c r="K246" s="192"/>
      <c r="L246" s="192"/>
      <c r="M246" s="211"/>
      <c r="N246" s="193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0"/>
      <c r="AV246" s="190"/>
      <c r="AW246" s="190"/>
      <c r="AX246" s="190"/>
    </row>
    <row r="247" spans="1:81" s="191" customFormat="1" ht="15.75" customHeight="1">
      <c r="A247" s="5"/>
      <c r="B247" s="192"/>
      <c r="C247" s="192"/>
      <c r="D247" s="192"/>
      <c r="E247" s="192"/>
      <c r="F247" s="192"/>
      <c r="G247" s="192"/>
      <c r="H247" s="210"/>
      <c r="I247" s="210"/>
      <c r="J247" s="210"/>
      <c r="K247" s="192"/>
      <c r="L247" s="192"/>
      <c r="M247" s="211"/>
      <c r="N247" s="193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0"/>
      <c r="AV247" s="190"/>
      <c r="AW247" s="190"/>
      <c r="AX247" s="190"/>
    </row>
    <row r="248" spans="1:81" s="191" customFormat="1" ht="15.75" customHeight="1">
      <c r="A248" s="5"/>
      <c r="B248" s="192"/>
      <c r="C248" s="192"/>
      <c r="D248" s="192"/>
      <c r="E248" s="192"/>
      <c r="F248" s="192"/>
      <c r="G248" s="192"/>
      <c r="H248" s="210"/>
      <c r="I248" s="210"/>
      <c r="J248" s="210"/>
      <c r="K248" s="192"/>
      <c r="L248" s="192"/>
      <c r="M248" s="211"/>
      <c r="N248" s="193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0"/>
      <c r="AV248" s="190"/>
      <c r="AW248" s="190"/>
      <c r="AX248" s="190"/>
    </row>
    <row r="249" spans="1:81" s="191" customFormat="1" ht="15.75" customHeight="1">
      <c r="A249" s="5"/>
      <c r="B249" s="192"/>
      <c r="C249" s="192"/>
      <c r="D249" s="192"/>
      <c r="E249" s="192"/>
      <c r="F249" s="192"/>
      <c r="G249" s="192"/>
      <c r="H249" s="210"/>
      <c r="I249" s="210"/>
      <c r="J249" s="210"/>
      <c r="K249" s="192"/>
      <c r="L249" s="192"/>
      <c r="M249" s="211"/>
      <c r="N249" s="193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0"/>
      <c r="AV249" s="190"/>
      <c r="AW249" s="190"/>
      <c r="AX249" s="190"/>
    </row>
    <row r="250" spans="1:81" s="191" customFormat="1" ht="15.75" customHeight="1">
      <c r="A250" s="5"/>
      <c r="B250" s="192"/>
      <c r="C250" s="192"/>
      <c r="D250" s="192"/>
      <c r="E250" s="192"/>
      <c r="F250" s="192"/>
      <c r="G250" s="192"/>
      <c r="H250" s="210"/>
      <c r="I250" s="210"/>
      <c r="J250" s="210"/>
      <c r="K250" s="192"/>
      <c r="L250" s="192"/>
      <c r="M250" s="211"/>
      <c r="N250" s="193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0"/>
      <c r="AV250" s="190"/>
      <c r="AW250" s="190"/>
      <c r="AX250" s="190"/>
    </row>
    <row r="251" spans="1:81" s="191" customFormat="1" ht="15.75" customHeight="1">
      <c r="A251" s="5"/>
      <c r="B251" s="192"/>
      <c r="C251" s="192"/>
      <c r="D251" s="192"/>
      <c r="E251" s="192"/>
      <c r="F251" s="192"/>
      <c r="G251" s="192"/>
      <c r="H251" s="210"/>
      <c r="I251" s="210"/>
      <c r="J251" s="210"/>
      <c r="K251" s="192"/>
      <c r="L251" s="192"/>
      <c r="M251" s="211"/>
      <c r="N251" s="193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0"/>
      <c r="AV251" s="190"/>
      <c r="AW251" s="190"/>
      <c r="AX251" s="190"/>
    </row>
    <row r="252" spans="1:81" s="191" customFormat="1" ht="15.75" customHeight="1">
      <c r="A252" s="5"/>
      <c r="B252" s="192"/>
      <c r="C252" s="192"/>
      <c r="D252" s="192"/>
      <c r="E252" s="192"/>
      <c r="F252" s="192"/>
      <c r="G252" s="192"/>
      <c r="H252" s="210"/>
      <c r="I252" s="210"/>
      <c r="J252" s="210"/>
      <c r="K252" s="192"/>
      <c r="L252" s="192"/>
      <c r="M252" s="211"/>
      <c r="N252" s="193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0"/>
      <c r="AV252" s="190"/>
      <c r="AW252" s="190"/>
      <c r="AX252" s="190"/>
    </row>
    <row r="253" spans="1:81" s="191" customFormat="1" ht="15.75" customHeight="1">
      <c r="A253" s="5"/>
      <c r="B253" s="192"/>
      <c r="C253" s="192"/>
      <c r="D253" s="192"/>
      <c r="E253" s="192"/>
      <c r="F253" s="192"/>
      <c r="G253" s="192"/>
      <c r="H253" s="210"/>
      <c r="I253" s="210"/>
      <c r="J253" s="210"/>
      <c r="K253" s="192"/>
      <c r="L253" s="192"/>
      <c r="M253" s="211"/>
      <c r="N253" s="193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0"/>
      <c r="AV253" s="190"/>
      <c r="AW253" s="190"/>
      <c r="AX253" s="190"/>
    </row>
    <row r="254" spans="1:81" s="192" customFormat="1" ht="15.75" customHeight="1">
      <c r="A254" s="5"/>
      <c r="H254" s="210"/>
      <c r="I254" s="210"/>
      <c r="J254" s="210"/>
      <c r="M254" s="211"/>
      <c r="N254" s="193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0"/>
      <c r="AV254" s="190"/>
      <c r="AW254" s="190"/>
      <c r="AX254" s="190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1"/>
      <c r="BM254" s="191"/>
      <c r="BN254" s="191"/>
      <c r="BO254" s="191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1"/>
      <c r="CA254" s="191"/>
      <c r="CB254" s="191"/>
      <c r="CC254" s="191"/>
    </row>
    <row r="255" spans="1:81" s="192" customFormat="1" ht="15.75" customHeight="1">
      <c r="A255" s="5"/>
      <c r="H255" s="210"/>
      <c r="I255" s="210"/>
      <c r="J255" s="210"/>
      <c r="M255" s="211"/>
      <c r="N255" s="193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0"/>
      <c r="AV255" s="190"/>
      <c r="AW255" s="190"/>
      <c r="AX255" s="190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1"/>
      <c r="BM255" s="191"/>
      <c r="BN255" s="191"/>
      <c r="BO255" s="191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1"/>
      <c r="CA255" s="191"/>
      <c r="CB255" s="191"/>
      <c r="CC255" s="191"/>
    </row>
    <row r="256" spans="1:81" s="192" customFormat="1" ht="15.75" customHeight="1">
      <c r="A256" s="5"/>
      <c r="H256" s="210"/>
      <c r="I256" s="210"/>
      <c r="J256" s="210"/>
      <c r="M256" s="211"/>
      <c r="N256" s="193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0"/>
      <c r="AV256" s="190"/>
      <c r="AW256" s="190"/>
      <c r="AX256" s="190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1"/>
      <c r="BM256" s="191"/>
      <c r="BN256" s="191"/>
      <c r="BO256" s="191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</row>
    <row r="257" spans="1:81" s="192" customFormat="1" ht="15.75" customHeight="1">
      <c r="A257" s="5"/>
      <c r="H257" s="210"/>
      <c r="I257" s="210"/>
      <c r="J257" s="210"/>
      <c r="M257" s="211"/>
      <c r="N257" s="193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0"/>
      <c r="AV257" s="190"/>
      <c r="AW257" s="190"/>
      <c r="AX257" s="190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1"/>
      <c r="BM257" s="191"/>
      <c r="BN257" s="191"/>
      <c r="BO257" s="191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1"/>
      <c r="CA257" s="191"/>
      <c r="CB257" s="191"/>
      <c r="CC257" s="191"/>
    </row>
    <row r="258" spans="1:81" s="192" customFormat="1" ht="15.75" customHeight="1">
      <c r="A258" s="5"/>
      <c r="H258" s="210"/>
      <c r="I258" s="210"/>
      <c r="J258" s="210"/>
      <c r="M258" s="211"/>
      <c r="N258" s="193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0"/>
      <c r="AV258" s="190"/>
      <c r="AW258" s="190"/>
      <c r="AX258" s="190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1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</row>
    <row r="259" spans="1:81" s="192" customFormat="1" ht="15.75" customHeight="1">
      <c r="A259" s="5"/>
      <c r="H259" s="210"/>
      <c r="I259" s="210"/>
      <c r="J259" s="210"/>
      <c r="M259" s="211"/>
      <c r="N259" s="193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0"/>
      <c r="AV259" s="190"/>
      <c r="AW259" s="190"/>
      <c r="AX259" s="190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</row>
    <row r="260" spans="1:81" s="192" customFormat="1" ht="15.75" customHeight="1">
      <c r="A260" s="5"/>
      <c r="H260" s="210"/>
      <c r="I260" s="210"/>
      <c r="J260" s="210"/>
      <c r="M260" s="211"/>
      <c r="N260" s="193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0"/>
      <c r="AV260" s="190"/>
      <c r="AW260" s="190"/>
      <c r="AX260" s="190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1"/>
      <c r="BM260" s="191"/>
      <c r="BN260" s="191"/>
      <c r="BO260" s="191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1"/>
      <c r="CA260" s="191"/>
      <c r="CB260" s="191"/>
      <c r="CC260" s="191"/>
    </row>
    <row r="261" spans="1:81" s="192" customFormat="1" ht="15.75" customHeight="1">
      <c r="A261" s="5"/>
      <c r="H261" s="210"/>
      <c r="I261" s="210"/>
      <c r="J261" s="210"/>
      <c r="M261" s="211"/>
      <c r="N261" s="193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0"/>
      <c r="AV261" s="190"/>
      <c r="AW261" s="190"/>
      <c r="AX261" s="190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1"/>
      <c r="BM261" s="191"/>
      <c r="BN261" s="191"/>
      <c r="BO261" s="191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1"/>
      <c r="CA261" s="191"/>
      <c r="CB261" s="191"/>
      <c r="CC261" s="191"/>
    </row>
    <row r="262" spans="1:81" s="192" customFormat="1" ht="15.75" customHeight="1">
      <c r="A262" s="5"/>
      <c r="H262" s="210"/>
      <c r="I262" s="210"/>
      <c r="J262" s="210"/>
      <c r="M262" s="211"/>
      <c r="N262" s="193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0"/>
      <c r="AV262" s="190"/>
      <c r="AW262" s="190"/>
      <c r="AX262" s="190"/>
      <c r="AY262" s="191"/>
      <c r="AZ262" s="191"/>
      <c r="BA262" s="191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1"/>
      <c r="BM262" s="191"/>
      <c r="BN262" s="191"/>
      <c r="BO262" s="191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1"/>
      <c r="CA262" s="191"/>
      <c r="CB262" s="191"/>
      <c r="CC262" s="191"/>
    </row>
    <row r="263" spans="1:81" s="192" customFormat="1" ht="15.75" customHeight="1">
      <c r="A263" s="5"/>
      <c r="H263" s="210"/>
      <c r="I263" s="210"/>
      <c r="J263" s="210"/>
      <c r="M263" s="211"/>
      <c r="N263" s="193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0"/>
      <c r="AV263" s="190"/>
      <c r="AW263" s="190"/>
      <c r="AX263" s="190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1"/>
      <c r="BM263" s="191"/>
      <c r="BN263" s="191"/>
      <c r="BO263" s="191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1"/>
      <c r="CA263" s="191"/>
      <c r="CB263" s="191"/>
      <c r="CC263" s="191"/>
    </row>
    <row r="264" spans="1:81" s="192" customFormat="1" ht="15.75" customHeight="1">
      <c r="A264" s="5"/>
      <c r="H264" s="210"/>
      <c r="I264" s="210"/>
      <c r="J264" s="210"/>
      <c r="M264" s="211"/>
      <c r="N264" s="193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0"/>
      <c r="AV264" s="190"/>
      <c r="AW264" s="190"/>
      <c r="AX264" s="190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1"/>
      <c r="CA264" s="191"/>
      <c r="CB264" s="191"/>
      <c r="CC264" s="191"/>
    </row>
    <row r="265" spans="1:81" s="192" customFormat="1" ht="15.75" customHeight="1">
      <c r="A265" s="5"/>
      <c r="H265" s="210"/>
      <c r="I265" s="210"/>
      <c r="J265" s="210"/>
      <c r="M265" s="211"/>
      <c r="N265" s="193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0"/>
      <c r="AV265" s="190"/>
      <c r="AW265" s="190"/>
      <c r="AX265" s="190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1"/>
      <c r="BM265" s="191"/>
      <c r="BN265" s="191"/>
      <c r="BO265" s="191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1"/>
      <c r="CA265" s="191"/>
      <c r="CB265" s="191"/>
      <c r="CC265" s="191"/>
    </row>
    <row r="266" spans="1:81" s="192" customFormat="1" ht="15.75" customHeight="1">
      <c r="A266" s="5"/>
      <c r="H266" s="210"/>
      <c r="I266" s="210"/>
      <c r="J266" s="210"/>
      <c r="M266" s="211"/>
      <c r="N266" s="193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0"/>
      <c r="AV266" s="190"/>
      <c r="AW266" s="190"/>
      <c r="AX266" s="190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1"/>
      <c r="BM266" s="191"/>
      <c r="BN266" s="191"/>
      <c r="BO266" s="191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1"/>
      <c r="CA266" s="191"/>
      <c r="CB266" s="191"/>
      <c r="CC266" s="191"/>
    </row>
    <row r="267" spans="1:81" s="192" customFormat="1" ht="15.75" customHeight="1">
      <c r="A267" s="5"/>
      <c r="H267" s="210"/>
      <c r="I267" s="210"/>
      <c r="J267" s="210"/>
      <c r="M267" s="211"/>
      <c r="N267" s="193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0"/>
      <c r="AV267" s="190"/>
      <c r="AW267" s="190"/>
      <c r="AX267" s="190"/>
      <c r="AY267" s="191"/>
      <c r="AZ267" s="191"/>
      <c r="BA267" s="191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91"/>
      <c r="BM267" s="191"/>
      <c r="BN267" s="191"/>
      <c r="BO267" s="191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91"/>
      <c r="CA267" s="191"/>
      <c r="CB267" s="191"/>
      <c r="CC267" s="191"/>
    </row>
    <row r="268" spans="1:81" s="192" customFormat="1" ht="15.75" customHeight="1">
      <c r="A268" s="5"/>
      <c r="H268" s="210"/>
      <c r="I268" s="210"/>
      <c r="J268" s="210"/>
      <c r="M268" s="211"/>
      <c r="N268" s="193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0"/>
      <c r="AV268" s="190"/>
      <c r="AW268" s="190"/>
      <c r="AX268" s="190"/>
      <c r="AY268" s="191"/>
      <c r="AZ268" s="191"/>
      <c r="BA268" s="191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91"/>
      <c r="BM268" s="191"/>
      <c r="BN268" s="191"/>
      <c r="BO268" s="191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91"/>
      <c r="CA268" s="191"/>
      <c r="CB268" s="191"/>
      <c r="CC268" s="191"/>
    </row>
    <row r="269" spans="1:81" s="192" customFormat="1" ht="15.75" customHeight="1">
      <c r="A269" s="5"/>
      <c r="H269" s="210"/>
      <c r="I269" s="210"/>
      <c r="J269" s="210"/>
      <c r="M269" s="211"/>
      <c r="N269" s="193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0"/>
      <c r="AV269" s="190"/>
      <c r="AW269" s="190"/>
      <c r="AX269" s="190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91"/>
      <c r="CA269" s="191"/>
      <c r="CB269" s="191"/>
      <c r="CC269" s="191"/>
    </row>
    <row r="270" spans="1:81" s="192" customFormat="1" ht="15.75" customHeight="1">
      <c r="A270" s="5"/>
      <c r="H270" s="210"/>
      <c r="I270" s="210"/>
      <c r="J270" s="210"/>
      <c r="M270" s="211"/>
      <c r="N270" s="193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0"/>
      <c r="AV270" s="190"/>
      <c r="AW270" s="190"/>
      <c r="AX270" s="190"/>
      <c r="AY270" s="191"/>
      <c r="AZ270" s="191"/>
      <c r="BA270" s="191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91"/>
      <c r="BM270" s="191"/>
      <c r="BN270" s="191"/>
      <c r="BO270" s="191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91"/>
      <c r="CA270" s="191"/>
      <c r="CB270" s="191"/>
      <c r="CC270" s="191"/>
    </row>
    <row r="271" spans="1:81" s="192" customFormat="1" ht="15.75" customHeight="1">
      <c r="A271" s="5"/>
      <c r="H271" s="210"/>
      <c r="I271" s="210"/>
      <c r="J271" s="210"/>
      <c r="M271" s="211"/>
      <c r="N271" s="193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0"/>
      <c r="AV271" s="190"/>
      <c r="AW271" s="190"/>
      <c r="AX271" s="190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1"/>
      <c r="BM271" s="191"/>
      <c r="BN271" s="191"/>
      <c r="BO271" s="191"/>
      <c r="BP271" s="191"/>
      <c r="BQ271" s="191"/>
      <c r="BR271" s="191"/>
      <c r="BS271" s="191"/>
      <c r="BT271" s="191"/>
      <c r="BU271" s="191"/>
      <c r="BV271" s="191"/>
      <c r="BW271" s="191"/>
      <c r="BX271" s="191"/>
      <c r="BY271" s="191"/>
      <c r="BZ271" s="191"/>
      <c r="CA271" s="191"/>
      <c r="CB271" s="191"/>
      <c r="CC271" s="191"/>
    </row>
    <row r="272" spans="1:81" s="192" customFormat="1" ht="15.75" customHeight="1">
      <c r="A272" s="5"/>
      <c r="H272" s="210"/>
      <c r="I272" s="210"/>
      <c r="J272" s="210"/>
      <c r="M272" s="211"/>
      <c r="N272" s="193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0"/>
      <c r="AV272" s="190"/>
      <c r="AW272" s="190"/>
      <c r="AX272" s="190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1"/>
      <c r="BM272" s="191"/>
      <c r="BN272" s="191"/>
      <c r="BO272" s="191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1"/>
      <c r="CA272" s="191"/>
      <c r="CB272" s="191"/>
      <c r="CC272" s="191"/>
    </row>
    <row r="273" spans="1:81" s="192" customFormat="1" ht="15.75" customHeight="1">
      <c r="A273" s="5"/>
      <c r="H273" s="210"/>
      <c r="I273" s="210"/>
      <c r="J273" s="210"/>
      <c r="M273" s="211"/>
      <c r="N273" s="193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0"/>
      <c r="AV273" s="190"/>
      <c r="AW273" s="190"/>
      <c r="AX273" s="190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1"/>
      <c r="BM273" s="191"/>
      <c r="BN273" s="191"/>
      <c r="BO273" s="191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1"/>
      <c r="CA273" s="191"/>
      <c r="CB273" s="191"/>
      <c r="CC273" s="191"/>
    </row>
    <row r="274" spans="1:81" s="192" customFormat="1" ht="15.75" customHeight="1">
      <c r="A274" s="5"/>
      <c r="H274" s="210"/>
      <c r="I274" s="210"/>
      <c r="J274" s="210"/>
      <c r="M274" s="211"/>
      <c r="N274" s="193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0"/>
      <c r="AV274" s="190"/>
      <c r="AW274" s="190"/>
      <c r="AX274" s="190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1"/>
      <c r="BM274" s="191"/>
      <c r="BN274" s="191"/>
      <c r="BO274" s="191"/>
      <c r="BP274" s="191"/>
      <c r="BQ274" s="191"/>
      <c r="BR274" s="191"/>
      <c r="BS274" s="191"/>
      <c r="BT274" s="191"/>
      <c r="BU274" s="191"/>
      <c r="BV274" s="191"/>
      <c r="BW274" s="191"/>
      <c r="BX274" s="191"/>
      <c r="BY274" s="191"/>
      <c r="BZ274" s="191"/>
      <c r="CA274" s="191"/>
      <c r="CB274" s="191"/>
      <c r="CC274" s="191"/>
    </row>
    <row r="275" spans="1:81" s="192" customFormat="1" ht="15.75" customHeight="1">
      <c r="A275" s="5"/>
      <c r="H275" s="210"/>
      <c r="I275" s="210"/>
      <c r="J275" s="210"/>
      <c r="M275" s="211"/>
      <c r="N275" s="193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0"/>
      <c r="AV275" s="190"/>
      <c r="AW275" s="190"/>
      <c r="AX275" s="190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  <c r="BI275" s="191"/>
      <c r="BJ275" s="191"/>
      <c r="BK275" s="191"/>
      <c r="BL275" s="191"/>
      <c r="BM275" s="191"/>
      <c r="BN275" s="191"/>
      <c r="BO275" s="191"/>
      <c r="BP275" s="191"/>
      <c r="BQ275" s="191"/>
      <c r="BR275" s="191"/>
      <c r="BS275" s="191"/>
      <c r="BT275" s="191"/>
      <c r="BU275" s="191"/>
      <c r="BV275" s="191"/>
      <c r="BW275" s="191"/>
      <c r="BX275" s="191"/>
      <c r="BY275" s="191"/>
      <c r="BZ275" s="191"/>
      <c r="CA275" s="191"/>
      <c r="CB275" s="191"/>
      <c r="CC275" s="191"/>
    </row>
    <row r="276" spans="1:81" s="192" customFormat="1" ht="15.75" customHeight="1">
      <c r="A276" s="5"/>
      <c r="H276" s="210"/>
      <c r="I276" s="210"/>
      <c r="J276" s="210"/>
      <c r="M276" s="211"/>
      <c r="N276" s="193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0"/>
      <c r="AV276" s="190"/>
      <c r="AW276" s="190"/>
      <c r="AX276" s="190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  <c r="BI276" s="191"/>
      <c r="BJ276" s="191"/>
      <c r="BK276" s="191"/>
      <c r="BL276" s="191"/>
      <c r="BM276" s="191"/>
      <c r="BN276" s="191"/>
      <c r="BO276" s="191"/>
      <c r="BP276" s="191"/>
      <c r="BQ276" s="191"/>
      <c r="BR276" s="191"/>
      <c r="BS276" s="191"/>
      <c r="BT276" s="191"/>
      <c r="BU276" s="191"/>
      <c r="BV276" s="191"/>
      <c r="BW276" s="191"/>
      <c r="BX276" s="191"/>
      <c r="BY276" s="191"/>
      <c r="BZ276" s="191"/>
      <c r="CA276" s="191"/>
      <c r="CB276" s="191"/>
      <c r="CC276" s="191"/>
    </row>
    <row r="277" spans="1:81" s="192" customFormat="1" ht="15.75" customHeight="1">
      <c r="A277" s="5"/>
      <c r="H277" s="210"/>
      <c r="I277" s="210"/>
      <c r="J277" s="210"/>
      <c r="M277" s="211"/>
      <c r="N277" s="193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0"/>
      <c r="AV277" s="190"/>
      <c r="AW277" s="190"/>
      <c r="AX277" s="190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191"/>
      <c r="BN277" s="191"/>
      <c r="BO277" s="191"/>
      <c r="BP277" s="191"/>
      <c r="BQ277" s="191"/>
      <c r="BR277" s="191"/>
      <c r="BS277" s="191"/>
      <c r="BT277" s="191"/>
      <c r="BU277" s="191"/>
      <c r="BV277" s="191"/>
      <c r="BW277" s="191"/>
      <c r="BX277" s="191"/>
      <c r="BY277" s="191"/>
      <c r="BZ277" s="191"/>
      <c r="CA277" s="191"/>
      <c r="CB277" s="191"/>
      <c r="CC277" s="191"/>
    </row>
    <row r="278" spans="1:81" s="192" customFormat="1" ht="15.75" customHeight="1">
      <c r="A278" s="5"/>
      <c r="H278" s="210"/>
      <c r="I278" s="210"/>
      <c r="J278" s="210"/>
      <c r="M278" s="211"/>
      <c r="N278" s="193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0"/>
      <c r="AV278" s="190"/>
      <c r="AW278" s="190"/>
      <c r="AX278" s="190"/>
      <c r="AY278" s="191"/>
      <c r="AZ278" s="191"/>
      <c r="BA278" s="191"/>
      <c r="BB278" s="191"/>
      <c r="BC278" s="191"/>
      <c r="BD278" s="191"/>
      <c r="BE278" s="191"/>
      <c r="BF278" s="191"/>
      <c r="BG278" s="191"/>
      <c r="BH278" s="191"/>
      <c r="BI278" s="191"/>
      <c r="BJ278" s="191"/>
      <c r="BK278" s="191"/>
      <c r="BL278" s="191"/>
      <c r="BM278" s="191"/>
      <c r="BN278" s="191"/>
      <c r="BO278" s="191"/>
      <c r="BP278" s="191"/>
      <c r="BQ278" s="191"/>
      <c r="BR278" s="191"/>
      <c r="BS278" s="191"/>
      <c r="BT278" s="191"/>
      <c r="BU278" s="191"/>
      <c r="BV278" s="191"/>
      <c r="BW278" s="191"/>
      <c r="BX278" s="191"/>
      <c r="BY278" s="191"/>
      <c r="BZ278" s="191"/>
      <c r="CA278" s="191"/>
      <c r="CB278" s="191"/>
      <c r="CC278" s="191"/>
    </row>
    <row r="279" spans="1:81" s="192" customFormat="1" ht="15.75" customHeight="1">
      <c r="A279" s="5"/>
      <c r="H279" s="210"/>
      <c r="I279" s="210"/>
      <c r="J279" s="210"/>
      <c r="M279" s="211"/>
      <c r="N279" s="193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0"/>
      <c r="AV279" s="190"/>
      <c r="AW279" s="190"/>
      <c r="AX279" s="190"/>
      <c r="AY279" s="191"/>
      <c r="AZ279" s="191"/>
      <c r="BA279" s="191"/>
      <c r="BB279" s="191"/>
      <c r="BC279" s="191"/>
      <c r="BD279" s="191"/>
      <c r="BE279" s="191"/>
      <c r="BF279" s="191"/>
      <c r="BG279" s="191"/>
      <c r="BH279" s="191"/>
      <c r="BI279" s="191"/>
      <c r="BJ279" s="191"/>
      <c r="BK279" s="191"/>
      <c r="BL279" s="191"/>
      <c r="BM279" s="191"/>
      <c r="BN279" s="191"/>
      <c r="BO279" s="191"/>
      <c r="BP279" s="191"/>
      <c r="BQ279" s="191"/>
      <c r="BR279" s="191"/>
      <c r="BS279" s="191"/>
      <c r="BT279" s="191"/>
      <c r="BU279" s="191"/>
      <c r="BV279" s="191"/>
      <c r="BW279" s="191"/>
      <c r="BX279" s="191"/>
      <c r="BY279" s="191"/>
      <c r="BZ279" s="191"/>
      <c r="CA279" s="191"/>
      <c r="CB279" s="191"/>
      <c r="CC279" s="191"/>
    </row>
    <row r="280" spans="1:81" s="192" customFormat="1" ht="15.75" customHeight="1">
      <c r="A280" s="5"/>
      <c r="H280" s="210"/>
      <c r="I280" s="210"/>
      <c r="J280" s="210"/>
      <c r="M280" s="211"/>
      <c r="N280" s="193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0"/>
      <c r="AV280" s="190"/>
      <c r="AW280" s="190"/>
      <c r="AX280" s="190"/>
      <c r="AY280" s="191"/>
      <c r="AZ280" s="191"/>
      <c r="BA280" s="191"/>
      <c r="BB280" s="191"/>
      <c r="BC280" s="191"/>
      <c r="BD280" s="191"/>
      <c r="BE280" s="191"/>
      <c r="BF280" s="191"/>
      <c r="BG280" s="191"/>
      <c r="BH280" s="191"/>
      <c r="BI280" s="191"/>
      <c r="BJ280" s="191"/>
      <c r="BK280" s="191"/>
      <c r="BL280" s="191"/>
      <c r="BM280" s="191"/>
      <c r="BN280" s="191"/>
      <c r="BO280" s="191"/>
      <c r="BP280" s="191"/>
      <c r="BQ280" s="191"/>
      <c r="BR280" s="191"/>
      <c r="BS280" s="191"/>
      <c r="BT280" s="191"/>
      <c r="BU280" s="191"/>
      <c r="BV280" s="191"/>
      <c r="BW280" s="191"/>
      <c r="BX280" s="191"/>
      <c r="BY280" s="191"/>
      <c r="BZ280" s="191"/>
      <c r="CA280" s="191"/>
      <c r="CB280" s="191"/>
      <c r="CC280" s="191"/>
    </row>
    <row r="281" spans="1:81" s="192" customFormat="1" ht="15.75" customHeight="1">
      <c r="A281" s="5"/>
      <c r="H281" s="210"/>
      <c r="I281" s="210"/>
      <c r="J281" s="210"/>
      <c r="M281" s="211"/>
      <c r="N281" s="193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0"/>
      <c r="AV281" s="190"/>
      <c r="AW281" s="190"/>
      <c r="AX281" s="190"/>
      <c r="AY281" s="191"/>
      <c r="AZ281" s="191"/>
      <c r="BA281" s="191"/>
      <c r="BB281" s="191"/>
      <c r="BC281" s="191"/>
      <c r="BD281" s="191"/>
      <c r="BE281" s="191"/>
      <c r="BF281" s="191"/>
      <c r="BG281" s="191"/>
      <c r="BH281" s="191"/>
      <c r="BI281" s="191"/>
      <c r="BJ281" s="191"/>
      <c r="BK281" s="191"/>
      <c r="BL281" s="191"/>
      <c r="BM281" s="191"/>
      <c r="BN281" s="191"/>
      <c r="BO281" s="191"/>
      <c r="BP281" s="191"/>
      <c r="BQ281" s="191"/>
      <c r="BR281" s="191"/>
      <c r="BS281" s="191"/>
      <c r="BT281" s="191"/>
      <c r="BU281" s="191"/>
      <c r="BV281" s="191"/>
      <c r="BW281" s="191"/>
      <c r="BX281" s="191"/>
      <c r="BY281" s="191"/>
      <c r="BZ281" s="191"/>
      <c r="CA281" s="191"/>
      <c r="CB281" s="191"/>
      <c r="CC281" s="191"/>
    </row>
    <row r="282" spans="1:81" s="192" customFormat="1" ht="15.75" customHeight="1">
      <c r="A282" s="5"/>
      <c r="H282" s="210"/>
      <c r="I282" s="210"/>
      <c r="J282" s="210"/>
      <c r="M282" s="211"/>
      <c r="N282" s="193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0"/>
      <c r="AV282" s="190"/>
      <c r="AW282" s="190"/>
      <c r="AX282" s="190"/>
      <c r="AY282" s="191"/>
      <c r="AZ282" s="191"/>
      <c r="BA282" s="191"/>
      <c r="BB282" s="191"/>
      <c r="BC282" s="191"/>
      <c r="BD282" s="191"/>
      <c r="BE282" s="191"/>
      <c r="BF282" s="191"/>
      <c r="BG282" s="191"/>
      <c r="BH282" s="191"/>
      <c r="BI282" s="191"/>
      <c r="BJ282" s="191"/>
      <c r="BK282" s="191"/>
      <c r="BL282" s="191"/>
      <c r="BM282" s="191"/>
      <c r="BN282" s="191"/>
      <c r="BO282" s="191"/>
      <c r="BP282" s="191"/>
      <c r="BQ282" s="191"/>
      <c r="BR282" s="191"/>
      <c r="BS282" s="191"/>
      <c r="BT282" s="191"/>
      <c r="BU282" s="191"/>
      <c r="BV282" s="191"/>
      <c r="BW282" s="191"/>
      <c r="BX282" s="191"/>
      <c r="BY282" s="191"/>
      <c r="BZ282" s="191"/>
      <c r="CA282" s="191"/>
      <c r="CB282" s="191"/>
      <c r="CC282" s="191"/>
    </row>
    <row r="283" spans="1:81" s="192" customFormat="1" ht="15.75" customHeight="1">
      <c r="A283" s="5"/>
      <c r="H283" s="210"/>
      <c r="I283" s="210"/>
      <c r="J283" s="210"/>
      <c r="M283" s="211"/>
      <c r="N283" s="193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0"/>
      <c r="AV283" s="190"/>
      <c r="AW283" s="190"/>
      <c r="AX283" s="190"/>
      <c r="AY283" s="191"/>
      <c r="AZ283" s="191"/>
      <c r="BA283" s="191"/>
      <c r="BB283" s="191"/>
      <c r="BC283" s="191"/>
      <c r="BD283" s="191"/>
      <c r="BE283" s="191"/>
      <c r="BF283" s="191"/>
      <c r="BG283" s="191"/>
      <c r="BH283" s="191"/>
      <c r="BI283" s="191"/>
      <c r="BJ283" s="191"/>
      <c r="BK283" s="191"/>
      <c r="BL283" s="191"/>
      <c r="BM283" s="191"/>
      <c r="BN283" s="191"/>
      <c r="BO283" s="191"/>
      <c r="BP283" s="191"/>
      <c r="BQ283" s="191"/>
      <c r="BR283" s="191"/>
      <c r="BS283" s="191"/>
      <c r="BT283" s="191"/>
      <c r="BU283" s="191"/>
      <c r="BV283" s="191"/>
      <c r="BW283" s="191"/>
      <c r="BX283" s="191"/>
      <c r="BY283" s="191"/>
      <c r="BZ283" s="191"/>
      <c r="CA283" s="191"/>
      <c r="CB283" s="191"/>
      <c r="CC283" s="191"/>
    </row>
    <row r="284" spans="1:81" s="192" customFormat="1" ht="15.75" customHeight="1">
      <c r="A284" s="5"/>
      <c r="H284" s="210"/>
      <c r="I284" s="210"/>
      <c r="J284" s="210"/>
      <c r="M284" s="211"/>
      <c r="N284" s="193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0"/>
      <c r="AV284" s="190"/>
      <c r="AW284" s="190"/>
      <c r="AX284" s="190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  <c r="BI284" s="191"/>
      <c r="BJ284" s="191"/>
      <c r="BK284" s="191"/>
      <c r="BL284" s="191"/>
      <c r="BM284" s="191"/>
      <c r="BN284" s="191"/>
      <c r="BO284" s="191"/>
      <c r="BP284" s="191"/>
      <c r="BQ284" s="191"/>
      <c r="BR284" s="191"/>
      <c r="BS284" s="191"/>
      <c r="BT284" s="191"/>
      <c r="BU284" s="191"/>
      <c r="BV284" s="191"/>
      <c r="BW284" s="191"/>
      <c r="BX284" s="191"/>
      <c r="BY284" s="191"/>
      <c r="BZ284" s="191"/>
      <c r="CA284" s="191"/>
      <c r="CB284" s="191"/>
      <c r="CC284" s="191"/>
    </row>
    <row r="285" spans="1:81" s="192" customFormat="1" ht="15.75" customHeight="1">
      <c r="A285" s="5"/>
      <c r="H285" s="210"/>
      <c r="I285" s="210"/>
      <c r="J285" s="210"/>
      <c r="M285" s="211"/>
      <c r="N285" s="193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0"/>
      <c r="AV285" s="190"/>
      <c r="AW285" s="190"/>
      <c r="AX285" s="190"/>
      <c r="AY285" s="191"/>
      <c r="AZ285" s="191"/>
      <c r="BA285" s="191"/>
      <c r="BB285" s="191"/>
      <c r="BC285" s="191"/>
      <c r="BD285" s="191"/>
      <c r="BE285" s="191"/>
      <c r="BF285" s="191"/>
      <c r="BG285" s="191"/>
      <c r="BH285" s="191"/>
      <c r="BI285" s="191"/>
      <c r="BJ285" s="191"/>
      <c r="BK285" s="191"/>
      <c r="BL285" s="191"/>
      <c r="BM285" s="191"/>
      <c r="BN285" s="191"/>
      <c r="BO285" s="191"/>
      <c r="BP285" s="191"/>
      <c r="BQ285" s="191"/>
      <c r="BR285" s="191"/>
      <c r="BS285" s="191"/>
      <c r="BT285" s="191"/>
      <c r="BU285" s="191"/>
      <c r="BV285" s="191"/>
      <c r="BW285" s="191"/>
      <c r="BX285" s="191"/>
      <c r="BY285" s="191"/>
      <c r="BZ285" s="191"/>
      <c r="CA285" s="191"/>
      <c r="CB285" s="191"/>
      <c r="CC285" s="191"/>
    </row>
    <row r="286" spans="1:81" s="192" customFormat="1" ht="15.75" customHeight="1">
      <c r="A286" s="5"/>
      <c r="H286" s="210"/>
      <c r="I286" s="210"/>
      <c r="J286" s="210"/>
      <c r="M286" s="211"/>
      <c r="N286" s="193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0"/>
      <c r="AV286" s="190"/>
      <c r="AW286" s="190"/>
      <c r="AX286" s="190"/>
      <c r="AY286" s="191"/>
      <c r="AZ286" s="191"/>
      <c r="BA286" s="191"/>
      <c r="BB286" s="191"/>
      <c r="BC286" s="191"/>
      <c r="BD286" s="191"/>
      <c r="BE286" s="191"/>
      <c r="BF286" s="191"/>
      <c r="BG286" s="191"/>
      <c r="BH286" s="191"/>
      <c r="BI286" s="191"/>
      <c r="BJ286" s="191"/>
      <c r="BK286" s="191"/>
      <c r="BL286" s="191"/>
      <c r="BM286" s="191"/>
      <c r="BN286" s="191"/>
      <c r="BO286" s="191"/>
      <c r="BP286" s="191"/>
      <c r="BQ286" s="191"/>
      <c r="BR286" s="191"/>
      <c r="BS286" s="191"/>
      <c r="BT286" s="191"/>
      <c r="BU286" s="191"/>
      <c r="BV286" s="191"/>
      <c r="BW286" s="191"/>
      <c r="BX286" s="191"/>
      <c r="BY286" s="191"/>
      <c r="BZ286" s="191"/>
      <c r="CA286" s="191"/>
      <c r="CB286" s="191"/>
      <c r="CC286" s="191"/>
    </row>
    <row r="287" spans="1:81" s="192" customFormat="1" ht="15.75" customHeight="1">
      <c r="A287" s="5"/>
      <c r="H287" s="210"/>
      <c r="I287" s="210"/>
      <c r="J287" s="210"/>
      <c r="M287" s="211"/>
      <c r="N287" s="193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0"/>
      <c r="AV287" s="190"/>
      <c r="AW287" s="190"/>
      <c r="AX287" s="190"/>
      <c r="AY287" s="191"/>
      <c r="AZ287" s="191"/>
      <c r="BA287" s="191"/>
      <c r="BB287" s="191"/>
      <c r="BC287" s="191"/>
      <c r="BD287" s="191"/>
      <c r="BE287" s="191"/>
      <c r="BF287" s="191"/>
      <c r="BG287" s="191"/>
      <c r="BH287" s="191"/>
      <c r="BI287" s="191"/>
      <c r="BJ287" s="191"/>
      <c r="BK287" s="191"/>
      <c r="BL287" s="191"/>
      <c r="BM287" s="191"/>
      <c r="BN287" s="191"/>
      <c r="BO287" s="191"/>
      <c r="BP287" s="191"/>
      <c r="BQ287" s="191"/>
      <c r="BR287" s="191"/>
      <c r="BS287" s="191"/>
      <c r="BT287" s="191"/>
      <c r="BU287" s="191"/>
      <c r="BV287" s="191"/>
      <c r="BW287" s="191"/>
      <c r="BX287" s="191"/>
      <c r="BY287" s="191"/>
      <c r="BZ287" s="191"/>
      <c r="CA287" s="191"/>
      <c r="CB287" s="191"/>
      <c r="CC287" s="191"/>
    </row>
    <row r="288" spans="1:81" s="192" customFormat="1" ht="15.75" customHeight="1">
      <c r="A288" s="5"/>
      <c r="H288" s="210"/>
      <c r="I288" s="210"/>
      <c r="J288" s="210"/>
      <c r="M288" s="211"/>
      <c r="N288" s="193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0"/>
      <c r="AV288" s="190"/>
      <c r="AW288" s="190"/>
      <c r="AX288" s="190"/>
      <c r="AY288" s="191"/>
      <c r="AZ288" s="191"/>
      <c r="BA288" s="191"/>
      <c r="BB288" s="191"/>
      <c r="BC288" s="191"/>
      <c r="BD288" s="191"/>
      <c r="BE288" s="191"/>
      <c r="BF288" s="191"/>
      <c r="BG288" s="191"/>
      <c r="BH288" s="191"/>
      <c r="BI288" s="191"/>
      <c r="BJ288" s="191"/>
      <c r="BK288" s="191"/>
      <c r="BL288" s="191"/>
      <c r="BM288" s="191"/>
      <c r="BN288" s="191"/>
      <c r="BO288" s="191"/>
      <c r="BP288" s="191"/>
      <c r="BQ288" s="191"/>
      <c r="BR288" s="191"/>
      <c r="BS288" s="191"/>
      <c r="BT288" s="191"/>
      <c r="BU288" s="191"/>
      <c r="BV288" s="191"/>
      <c r="BW288" s="191"/>
      <c r="BX288" s="191"/>
      <c r="BY288" s="191"/>
      <c r="BZ288" s="191"/>
      <c r="CA288" s="191"/>
      <c r="CB288" s="191"/>
      <c r="CC288" s="191"/>
    </row>
    <row r="289" spans="1:81" s="192" customFormat="1" ht="15.75" customHeight="1">
      <c r="A289" s="5"/>
      <c r="H289" s="210"/>
      <c r="I289" s="210"/>
      <c r="J289" s="210"/>
      <c r="M289" s="211"/>
      <c r="N289" s="193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0"/>
      <c r="AV289" s="190"/>
      <c r="AW289" s="190"/>
      <c r="AX289" s="190"/>
      <c r="AY289" s="191"/>
      <c r="AZ289" s="191"/>
      <c r="BA289" s="191"/>
      <c r="BB289" s="191"/>
      <c r="BC289" s="191"/>
      <c r="BD289" s="191"/>
      <c r="BE289" s="191"/>
      <c r="BF289" s="191"/>
      <c r="BG289" s="191"/>
      <c r="BH289" s="191"/>
      <c r="BI289" s="191"/>
      <c r="BJ289" s="191"/>
      <c r="BK289" s="191"/>
      <c r="BL289" s="191"/>
      <c r="BM289" s="191"/>
      <c r="BN289" s="191"/>
      <c r="BO289" s="191"/>
      <c r="BP289" s="191"/>
      <c r="BQ289" s="191"/>
      <c r="BR289" s="191"/>
      <c r="BS289" s="191"/>
      <c r="BT289" s="191"/>
      <c r="BU289" s="191"/>
      <c r="BV289" s="191"/>
      <c r="BW289" s="191"/>
      <c r="BX289" s="191"/>
      <c r="BY289" s="191"/>
      <c r="BZ289" s="191"/>
      <c r="CA289" s="191"/>
      <c r="CB289" s="191"/>
      <c r="CC289" s="191"/>
    </row>
    <row r="290" spans="1:81" s="192" customFormat="1" ht="15.75" customHeight="1">
      <c r="A290" s="5"/>
      <c r="H290" s="210"/>
      <c r="I290" s="210"/>
      <c r="J290" s="210"/>
      <c r="M290" s="211"/>
      <c r="N290" s="193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4"/>
      <c r="AT290" s="194"/>
      <c r="AU290" s="190"/>
      <c r="AV290" s="190"/>
      <c r="AW290" s="190"/>
      <c r="AX290" s="190"/>
      <c r="AY290" s="191"/>
      <c r="AZ290" s="191"/>
      <c r="BA290" s="191"/>
      <c r="BB290" s="191"/>
      <c r="BC290" s="191"/>
      <c r="BD290" s="191"/>
      <c r="BE290" s="191"/>
      <c r="BF290" s="191"/>
      <c r="BG290" s="191"/>
      <c r="BH290" s="191"/>
      <c r="BI290" s="191"/>
      <c r="BJ290" s="191"/>
      <c r="BK290" s="191"/>
      <c r="BL290" s="191"/>
      <c r="BM290" s="191"/>
      <c r="BN290" s="191"/>
      <c r="BO290" s="191"/>
      <c r="BP290" s="191"/>
      <c r="BQ290" s="191"/>
      <c r="BR290" s="191"/>
      <c r="BS290" s="191"/>
      <c r="BT290" s="191"/>
      <c r="BU290" s="191"/>
      <c r="BV290" s="191"/>
      <c r="BW290" s="191"/>
      <c r="BX290" s="191"/>
      <c r="BY290" s="191"/>
      <c r="BZ290" s="191"/>
      <c r="CA290" s="191"/>
      <c r="CB290" s="191"/>
      <c r="CC290" s="191"/>
    </row>
    <row r="291" spans="1:81" s="192" customFormat="1" ht="15.75" customHeight="1">
      <c r="A291" s="5"/>
      <c r="H291" s="210"/>
      <c r="I291" s="210"/>
      <c r="J291" s="210"/>
      <c r="M291" s="211"/>
      <c r="N291" s="193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0"/>
      <c r="AV291" s="190"/>
      <c r="AW291" s="190"/>
      <c r="AX291" s="190"/>
      <c r="AY291" s="191"/>
      <c r="AZ291" s="191"/>
      <c r="BA291" s="191"/>
      <c r="BB291" s="191"/>
      <c r="BC291" s="191"/>
      <c r="BD291" s="191"/>
      <c r="BE291" s="191"/>
      <c r="BF291" s="191"/>
      <c r="BG291" s="191"/>
      <c r="BH291" s="191"/>
      <c r="BI291" s="191"/>
      <c r="BJ291" s="191"/>
      <c r="BK291" s="191"/>
      <c r="BL291" s="191"/>
      <c r="BM291" s="191"/>
      <c r="BN291" s="191"/>
      <c r="BO291" s="191"/>
      <c r="BP291" s="191"/>
      <c r="BQ291" s="191"/>
      <c r="BR291" s="191"/>
      <c r="BS291" s="191"/>
      <c r="BT291" s="191"/>
      <c r="BU291" s="191"/>
      <c r="BV291" s="191"/>
      <c r="BW291" s="191"/>
      <c r="BX291" s="191"/>
      <c r="BY291" s="191"/>
      <c r="BZ291" s="191"/>
      <c r="CA291" s="191"/>
      <c r="CB291" s="191"/>
      <c r="CC291" s="191"/>
    </row>
    <row r="292" spans="1:81" s="192" customFormat="1" ht="15.75" customHeight="1">
      <c r="A292" s="5"/>
      <c r="H292" s="210"/>
      <c r="I292" s="210"/>
      <c r="J292" s="210"/>
      <c r="M292" s="211"/>
      <c r="N292" s="193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0"/>
      <c r="AV292" s="190"/>
      <c r="AW292" s="190"/>
      <c r="AX292" s="190"/>
      <c r="AY292" s="191"/>
      <c r="AZ292" s="191"/>
      <c r="BA292" s="191"/>
      <c r="BB292" s="191"/>
      <c r="BC292" s="191"/>
      <c r="BD292" s="191"/>
      <c r="BE292" s="191"/>
      <c r="BF292" s="191"/>
      <c r="BG292" s="191"/>
      <c r="BH292" s="191"/>
      <c r="BI292" s="191"/>
      <c r="BJ292" s="191"/>
      <c r="BK292" s="191"/>
      <c r="BL292" s="191"/>
      <c r="BM292" s="191"/>
      <c r="BN292" s="191"/>
      <c r="BO292" s="191"/>
      <c r="BP292" s="191"/>
      <c r="BQ292" s="191"/>
      <c r="BR292" s="191"/>
      <c r="BS292" s="191"/>
      <c r="BT292" s="191"/>
      <c r="BU292" s="191"/>
      <c r="BV292" s="191"/>
      <c r="BW292" s="191"/>
      <c r="BX292" s="191"/>
      <c r="BY292" s="191"/>
      <c r="BZ292" s="191"/>
      <c r="CA292" s="191"/>
      <c r="CB292" s="191"/>
      <c r="CC292" s="191"/>
    </row>
    <row r="293" spans="1:81" s="192" customFormat="1" ht="15.75" customHeight="1">
      <c r="A293" s="5"/>
      <c r="H293" s="210"/>
      <c r="I293" s="210"/>
      <c r="J293" s="210"/>
      <c r="M293" s="211"/>
      <c r="N293" s="193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0"/>
      <c r="AV293" s="190"/>
      <c r="AW293" s="190"/>
      <c r="AX293" s="190"/>
      <c r="AY293" s="191"/>
      <c r="AZ293" s="191"/>
      <c r="BA293" s="191"/>
      <c r="BB293" s="191"/>
      <c r="BC293" s="191"/>
      <c r="BD293" s="191"/>
      <c r="BE293" s="191"/>
      <c r="BF293" s="191"/>
      <c r="BG293" s="191"/>
      <c r="BH293" s="191"/>
      <c r="BI293" s="191"/>
      <c r="BJ293" s="191"/>
      <c r="BK293" s="191"/>
      <c r="BL293" s="191"/>
      <c r="BM293" s="191"/>
      <c r="BN293" s="191"/>
      <c r="BO293" s="191"/>
      <c r="BP293" s="191"/>
      <c r="BQ293" s="191"/>
      <c r="BR293" s="191"/>
      <c r="BS293" s="191"/>
      <c r="BT293" s="191"/>
      <c r="BU293" s="191"/>
      <c r="BV293" s="191"/>
      <c r="BW293" s="191"/>
      <c r="BX293" s="191"/>
      <c r="BY293" s="191"/>
      <c r="BZ293" s="191"/>
      <c r="CA293" s="191"/>
      <c r="CB293" s="191"/>
      <c r="CC293" s="191"/>
    </row>
    <row r="294" spans="1:81" s="192" customFormat="1" ht="15.75" customHeight="1">
      <c r="A294" s="5"/>
      <c r="H294" s="210"/>
      <c r="I294" s="210"/>
      <c r="J294" s="210"/>
      <c r="M294" s="211"/>
      <c r="N294" s="193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0"/>
      <c r="AV294" s="190"/>
      <c r="AW294" s="190"/>
      <c r="AX294" s="190"/>
      <c r="AY294" s="191"/>
      <c r="AZ294" s="191"/>
      <c r="BA294" s="191"/>
      <c r="BB294" s="191"/>
      <c r="BC294" s="191"/>
      <c r="BD294" s="191"/>
      <c r="BE294" s="191"/>
      <c r="BF294" s="191"/>
      <c r="BG294" s="191"/>
      <c r="BH294" s="191"/>
      <c r="BI294" s="191"/>
      <c r="BJ294" s="191"/>
      <c r="BK294" s="191"/>
      <c r="BL294" s="191"/>
      <c r="BM294" s="191"/>
      <c r="BN294" s="191"/>
      <c r="BO294" s="191"/>
      <c r="BP294" s="191"/>
      <c r="BQ294" s="191"/>
      <c r="BR294" s="191"/>
      <c r="BS294" s="191"/>
      <c r="BT294" s="191"/>
      <c r="BU294" s="191"/>
      <c r="BV294" s="191"/>
      <c r="BW294" s="191"/>
      <c r="BX294" s="191"/>
      <c r="BY294" s="191"/>
      <c r="BZ294" s="191"/>
      <c r="CA294" s="191"/>
      <c r="CB294" s="191"/>
      <c r="CC294" s="191"/>
    </row>
    <row r="295" spans="1:81" s="192" customFormat="1" ht="15.75" customHeight="1">
      <c r="A295" s="5"/>
      <c r="H295" s="210"/>
      <c r="I295" s="210"/>
      <c r="J295" s="210"/>
      <c r="M295" s="211"/>
      <c r="N295" s="193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4"/>
      <c r="AU295" s="190"/>
      <c r="AV295" s="190"/>
      <c r="AW295" s="190"/>
      <c r="AX295" s="190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1"/>
      <c r="BS295" s="191"/>
      <c r="BT295" s="191"/>
      <c r="BU295" s="191"/>
      <c r="BV295" s="191"/>
      <c r="BW295" s="191"/>
      <c r="BX295" s="191"/>
      <c r="BY295" s="191"/>
      <c r="BZ295" s="191"/>
      <c r="CA295" s="191"/>
      <c r="CB295" s="191"/>
      <c r="CC295" s="191"/>
    </row>
    <row r="296" spans="1:81" s="192" customFormat="1" ht="15.75" customHeight="1">
      <c r="A296" s="5"/>
      <c r="H296" s="210"/>
      <c r="I296" s="210"/>
      <c r="J296" s="210"/>
      <c r="M296" s="211"/>
      <c r="N296" s="193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0"/>
      <c r="AV296" s="190"/>
      <c r="AW296" s="190"/>
      <c r="AX296" s="190"/>
      <c r="AY296" s="191"/>
      <c r="AZ296" s="191"/>
      <c r="BA296" s="191"/>
      <c r="BB296" s="191"/>
      <c r="BC296" s="191"/>
      <c r="BD296" s="191"/>
      <c r="BE296" s="191"/>
      <c r="BF296" s="191"/>
      <c r="BG296" s="191"/>
      <c r="BH296" s="191"/>
      <c r="BI296" s="191"/>
      <c r="BJ296" s="191"/>
      <c r="BK296" s="191"/>
      <c r="BL296" s="191"/>
      <c r="BM296" s="191"/>
      <c r="BN296" s="191"/>
      <c r="BO296" s="191"/>
      <c r="BP296" s="191"/>
      <c r="BQ296" s="191"/>
      <c r="BR296" s="191"/>
      <c r="BS296" s="191"/>
      <c r="BT296" s="191"/>
      <c r="BU296" s="191"/>
      <c r="BV296" s="191"/>
      <c r="BW296" s="191"/>
      <c r="BX296" s="191"/>
      <c r="BY296" s="191"/>
      <c r="BZ296" s="191"/>
      <c r="CA296" s="191"/>
      <c r="CB296" s="191"/>
      <c r="CC296" s="191"/>
    </row>
    <row r="297" spans="1:81" s="192" customFormat="1" ht="15.75" customHeight="1">
      <c r="A297" s="5"/>
      <c r="H297" s="210"/>
      <c r="I297" s="210"/>
      <c r="J297" s="210"/>
      <c r="M297" s="211"/>
      <c r="N297" s="193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0"/>
      <c r="AV297" s="190"/>
      <c r="AW297" s="190"/>
      <c r="AX297" s="190"/>
      <c r="AY297" s="191"/>
      <c r="AZ297" s="191"/>
      <c r="BA297" s="191"/>
      <c r="BB297" s="191"/>
      <c r="BC297" s="191"/>
      <c r="BD297" s="191"/>
      <c r="BE297" s="191"/>
      <c r="BF297" s="191"/>
      <c r="BG297" s="191"/>
      <c r="BH297" s="191"/>
      <c r="BI297" s="191"/>
      <c r="BJ297" s="191"/>
      <c r="BK297" s="191"/>
      <c r="BL297" s="191"/>
      <c r="BM297" s="191"/>
      <c r="BN297" s="191"/>
      <c r="BO297" s="191"/>
      <c r="BP297" s="191"/>
      <c r="BQ297" s="191"/>
      <c r="BR297" s="191"/>
      <c r="BS297" s="191"/>
      <c r="BT297" s="191"/>
      <c r="BU297" s="191"/>
      <c r="BV297" s="191"/>
      <c r="BW297" s="191"/>
      <c r="BX297" s="191"/>
      <c r="BY297" s="191"/>
      <c r="BZ297" s="191"/>
      <c r="CA297" s="191"/>
      <c r="CB297" s="191"/>
      <c r="CC297" s="191"/>
    </row>
    <row r="298" spans="1:81" s="192" customFormat="1" ht="15.75" customHeight="1">
      <c r="A298" s="5"/>
      <c r="H298" s="210"/>
      <c r="I298" s="210"/>
      <c r="J298" s="210"/>
      <c r="M298" s="211"/>
      <c r="N298" s="193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0"/>
      <c r="AV298" s="190"/>
      <c r="AW298" s="190"/>
      <c r="AX298" s="190"/>
      <c r="AY298" s="191"/>
      <c r="AZ298" s="191"/>
      <c r="BA298" s="191"/>
      <c r="BB298" s="191"/>
      <c r="BC298" s="191"/>
      <c r="BD298" s="191"/>
      <c r="BE298" s="191"/>
      <c r="BF298" s="191"/>
      <c r="BG298" s="191"/>
      <c r="BH298" s="191"/>
      <c r="BI298" s="191"/>
      <c r="BJ298" s="191"/>
      <c r="BK298" s="191"/>
      <c r="BL298" s="191"/>
      <c r="BM298" s="191"/>
      <c r="BN298" s="191"/>
      <c r="BO298" s="191"/>
      <c r="BP298" s="191"/>
      <c r="BQ298" s="191"/>
      <c r="BR298" s="191"/>
      <c r="BS298" s="191"/>
      <c r="BT298" s="191"/>
      <c r="BU298" s="191"/>
      <c r="BV298" s="191"/>
      <c r="BW298" s="191"/>
      <c r="BX298" s="191"/>
      <c r="BY298" s="191"/>
      <c r="BZ298" s="191"/>
      <c r="CA298" s="191"/>
      <c r="CB298" s="191"/>
      <c r="CC298" s="191"/>
    </row>
    <row r="299" spans="1:81" s="192" customFormat="1" ht="15.75" customHeight="1">
      <c r="A299" s="5"/>
      <c r="H299" s="210"/>
      <c r="I299" s="210"/>
      <c r="J299" s="210"/>
      <c r="M299" s="211"/>
      <c r="N299" s="193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0"/>
      <c r="AV299" s="190"/>
      <c r="AW299" s="190"/>
      <c r="AX299" s="190"/>
      <c r="AY299" s="191"/>
      <c r="AZ299" s="191"/>
      <c r="BA299" s="191"/>
      <c r="BB299" s="191"/>
      <c r="BC299" s="191"/>
      <c r="BD299" s="191"/>
      <c r="BE299" s="191"/>
      <c r="BF299" s="191"/>
      <c r="BG299" s="191"/>
      <c r="BH299" s="191"/>
      <c r="BI299" s="191"/>
      <c r="BJ299" s="191"/>
      <c r="BK299" s="191"/>
      <c r="BL299" s="191"/>
      <c r="BM299" s="191"/>
      <c r="BN299" s="191"/>
      <c r="BO299" s="191"/>
      <c r="BP299" s="191"/>
      <c r="BQ299" s="191"/>
      <c r="BR299" s="191"/>
      <c r="BS299" s="191"/>
      <c r="BT299" s="191"/>
      <c r="BU299" s="191"/>
      <c r="BV299" s="191"/>
      <c r="BW299" s="191"/>
      <c r="BX299" s="191"/>
      <c r="BY299" s="191"/>
      <c r="BZ299" s="191"/>
      <c r="CA299" s="191"/>
      <c r="CB299" s="191"/>
      <c r="CC299" s="191"/>
    </row>
    <row r="300" spans="1:81" s="192" customFormat="1" ht="15.75" customHeight="1">
      <c r="A300" s="5"/>
      <c r="H300" s="210"/>
      <c r="I300" s="210"/>
      <c r="J300" s="210"/>
      <c r="M300" s="211"/>
      <c r="N300" s="193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0"/>
      <c r="AV300" s="190"/>
      <c r="AW300" s="190"/>
      <c r="AX300" s="190"/>
      <c r="AY300" s="191"/>
      <c r="AZ300" s="191"/>
      <c r="BA300" s="191"/>
      <c r="BB300" s="191"/>
      <c r="BC300" s="191"/>
      <c r="BD300" s="191"/>
      <c r="BE300" s="191"/>
      <c r="BF300" s="191"/>
      <c r="BG300" s="191"/>
      <c r="BH300" s="191"/>
      <c r="BI300" s="191"/>
      <c r="BJ300" s="191"/>
      <c r="BK300" s="191"/>
      <c r="BL300" s="191"/>
      <c r="BM300" s="191"/>
      <c r="BN300" s="191"/>
      <c r="BO300" s="191"/>
      <c r="BP300" s="191"/>
      <c r="BQ300" s="191"/>
      <c r="BR300" s="191"/>
      <c r="BS300" s="191"/>
      <c r="BT300" s="191"/>
      <c r="BU300" s="191"/>
      <c r="BV300" s="191"/>
      <c r="BW300" s="191"/>
      <c r="BX300" s="191"/>
      <c r="BY300" s="191"/>
      <c r="BZ300" s="191"/>
      <c r="CA300" s="191"/>
      <c r="CB300" s="191"/>
      <c r="CC300" s="191"/>
    </row>
    <row r="301" spans="1:81" s="192" customFormat="1" ht="15.75" customHeight="1">
      <c r="A301" s="5"/>
      <c r="H301" s="210"/>
      <c r="I301" s="210"/>
      <c r="J301" s="210"/>
      <c r="M301" s="211"/>
      <c r="N301" s="193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0"/>
      <c r="AV301" s="190"/>
      <c r="AW301" s="190"/>
      <c r="AX301" s="190"/>
      <c r="AY301" s="191"/>
      <c r="AZ301" s="191"/>
      <c r="BA301" s="191"/>
      <c r="BB301" s="191"/>
      <c r="BC301" s="191"/>
      <c r="BD301" s="191"/>
      <c r="BE301" s="191"/>
      <c r="BF301" s="191"/>
      <c r="BG301" s="191"/>
      <c r="BH301" s="191"/>
      <c r="BI301" s="191"/>
      <c r="BJ301" s="191"/>
      <c r="BK301" s="191"/>
      <c r="BL301" s="191"/>
      <c r="BM301" s="191"/>
      <c r="BN301" s="191"/>
      <c r="BO301" s="191"/>
      <c r="BP301" s="191"/>
      <c r="BQ301" s="191"/>
      <c r="BR301" s="191"/>
      <c r="BS301" s="191"/>
      <c r="BT301" s="191"/>
      <c r="BU301" s="191"/>
      <c r="BV301" s="191"/>
      <c r="BW301" s="191"/>
      <c r="BX301" s="191"/>
      <c r="BY301" s="191"/>
      <c r="BZ301" s="191"/>
      <c r="CA301" s="191"/>
      <c r="CB301" s="191"/>
      <c r="CC301" s="191"/>
    </row>
    <row r="302" spans="1:81" s="192" customFormat="1" ht="15.75" customHeight="1">
      <c r="A302" s="5"/>
      <c r="H302" s="210"/>
      <c r="I302" s="210"/>
      <c r="J302" s="210"/>
      <c r="M302" s="211"/>
      <c r="N302" s="193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0"/>
      <c r="AV302" s="190"/>
      <c r="AW302" s="190"/>
      <c r="AX302" s="190"/>
      <c r="AY302" s="191"/>
      <c r="AZ302" s="191"/>
      <c r="BA302" s="191"/>
      <c r="BB302" s="191"/>
      <c r="BC302" s="191"/>
      <c r="BD302" s="191"/>
      <c r="BE302" s="191"/>
      <c r="BF302" s="191"/>
      <c r="BG302" s="191"/>
      <c r="BH302" s="191"/>
      <c r="BI302" s="191"/>
      <c r="BJ302" s="191"/>
      <c r="BK302" s="191"/>
      <c r="BL302" s="191"/>
      <c r="BM302" s="191"/>
      <c r="BN302" s="191"/>
      <c r="BO302" s="191"/>
      <c r="BP302" s="191"/>
      <c r="BQ302" s="191"/>
      <c r="BR302" s="191"/>
      <c r="BS302" s="191"/>
      <c r="BT302" s="191"/>
      <c r="BU302" s="191"/>
      <c r="BV302" s="191"/>
      <c r="BW302" s="191"/>
      <c r="BX302" s="191"/>
      <c r="BY302" s="191"/>
      <c r="BZ302" s="191"/>
      <c r="CA302" s="191"/>
      <c r="CB302" s="191"/>
      <c r="CC302" s="191"/>
    </row>
    <row r="303" spans="1:81" s="192" customFormat="1" ht="15.75" customHeight="1">
      <c r="A303" s="5"/>
      <c r="H303" s="210"/>
      <c r="I303" s="210"/>
      <c r="J303" s="210"/>
      <c r="M303" s="211"/>
      <c r="N303" s="193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0"/>
      <c r="AV303" s="190"/>
      <c r="AW303" s="190"/>
      <c r="AX303" s="190"/>
      <c r="AY303" s="191"/>
      <c r="AZ303" s="191"/>
      <c r="BA303" s="191"/>
      <c r="BB303" s="191"/>
      <c r="BC303" s="191"/>
      <c r="BD303" s="191"/>
      <c r="BE303" s="191"/>
      <c r="BF303" s="191"/>
      <c r="BG303" s="191"/>
      <c r="BH303" s="191"/>
      <c r="BI303" s="191"/>
      <c r="BJ303" s="191"/>
      <c r="BK303" s="191"/>
      <c r="BL303" s="191"/>
      <c r="BM303" s="191"/>
      <c r="BN303" s="191"/>
      <c r="BO303" s="191"/>
      <c r="BP303" s="191"/>
      <c r="BQ303" s="191"/>
      <c r="BR303" s="191"/>
      <c r="BS303" s="191"/>
      <c r="BT303" s="191"/>
      <c r="BU303" s="191"/>
      <c r="BV303" s="191"/>
      <c r="BW303" s="191"/>
      <c r="BX303" s="191"/>
      <c r="BY303" s="191"/>
      <c r="BZ303" s="191"/>
      <c r="CA303" s="191"/>
      <c r="CB303" s="191"/>
      <c r="CC303" s="191"/>
    </row>
    <row r="304" spans="1:81" s="192" customFormat="1" ht="15.75" customHeight="1">
      <c r="A304" s="5"/>
      <c r="H304" s="210"/>
      <c r="I304" s="210"/>
      <c r="J304" s="210"/>
      <c r="M304" s="211"/>
      <c r="N304" s="193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0"/>
      <c r="AV304" s="190"/>
      <c r="AW304" s="190"/>
      <c r="AX304" s="190"/>
      <c r="AY304" s="191"/>
      <c r="AZ304" s="191"/>
      <c r="BA304" s="191"/>
      <c r="BB304" s="191"/>
      <c r="BC304" s="191"/>
      <c r="BD304" s="191"/>
      <c r="BE304" s="191"/>
      <c r="BF304" s="191"/>
      <c r="BG304" s="191"/>
      <c r="BH304" s="191"/>
      <c r="BI304" s="191"/>
      <c r="BJ304" s="191"/>
      <c r="BK304" s="191"/>
      <c r="BL304" s="191"/>
      <c r="BM304" s="191"/>
      <c r="BN304" s="191"/>
      <c r="BO304" s="191"/>
      <c r="BP304" s="191"/>
      <c r="BQ304" s="191"/>
      <c r="BR304" s="191"/>
      <c r="BS304" s="191"/>
      <c r="BT304" s="191"/>
      <c r="BU304" s="191"/>
      <c r="BV304" s="191"/>
      <c r="BW304" s="191"/>
      <c r="BX304" s="191"/>
      <c r="BY304" s="191"/>
      <c r="BZ304" s="191"/>
      <c r="CA304" s="191"/>
      <c r="CB304" s="191"/>
      <c r="CC304" s="191"/>
    </row>
    <row r="305" spans="1:81" s="192" customFormat="1" ht="15.75" customHeight="1">
      <c r="A305" s="5"/>
      <c r="H305" s="210"/>
      <c r="I305" s="210"/>
      <c r="J305" s="210"/>
      <c r="M305" s="211"/>
      <c r="N305" s="193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194"/>
      <c r="AQ305" s="194"/>
      <c r="AR305" s="194"/>
      <c r="AS305" s="194"/>
      <c r="AT305" s="194"/>
      <c r="AU305" s="190"/>
      <c r="AV305" s="190"/>
      <c r="AW305" s="190"/>
      <c r="AX305" s="190"/>
      <c r="AY305" s="191"/>
      <c r="AZ305" s="191"/>
      <c r="BA305" s="191"/>
      <c r="BB305" s="191"/>
      <c r="BC305" s="191"/>
      <c r="BD305" s="191"/>
      <c r="BE305" s="191"/>
      <c r="BF305" s="191"/>
      <c r="BG305" s="191"/>
      <c r="BH305" s="191"/>
      <c r="BI305" s="191"/>
      <c r="BJ305" s="191"/>
      <c r="BK305" s="191"/>
      <c r="BL305" s="191"/>
      <c r="BM305" s="191"/>
      <c r="BN305" s="191"/>
      <c r="BO305" s="191"/>
      <c r="BP305" s="191"/>
      <c r="BQ305" s="191"/>
      <c r="BR305" s="191"/>
      <c r="BS305" s="191"/>
      <c r="BT305" s="191"/>
      <c r="BU305" s="191"/>
      <c r="BV305" s="191"/>
      <c r="BW305" s="191"/>
      <c r="BX305" s="191"/>
      <c r="BY305" s="191"/>
      <c r="BZ305" s="191"/>
      <c r="CA305" s="191"/>
      <c r="CB305" s="191"/>
      <c r="CC305" s="191"/>
    </row>
    <row r="306" spans="1:81" s="192" customFormat="1" ht="15.75" customHeight="1">
      <c r="A306" s="5"/>
      <c r="H306" s="210"/>
      <c r="I306" s="210"/>
      <c r="J306" s="210"/>
      <c r="M306" s="211"/>
      <c r="N306" s="193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0"/>
      <c r="AV306" s="190"/>
      <c r="AW306" s="190"/>
      <c r="AX306" s="190"/>
      <c r="AY306" s="191"/>
      <c r="AZ306" s="191"/>
      <c r="BA306" s="191"/>
      <c r="BB306" s="191"/>
      <c r="BC306" s="191"/>
      <c r="BD306" s="191"/>
      <c r="BE306" s="191"/>
      <c r="BF306" s="191"/>
      <c r="BG306" s="191"/>
      <c r="BH306" s="191"/>
      <c r="BI306" s="191"/>
      <c r="BJ306" s="191"/>
      <c r="BK306" s="191"/>
      <c r="BL306" s="191"/>
      <c r="BM306" s="191"/>
      <c r="BN306" s="191"/>
      <c r="BO306" s="191"/>
      <c r="BP306" s="191"/>
      <c r="BQ306" s="191"/>
      <c r="BR306" s="191"/>
      <c r="BS306" s="191"/>
      <c r="BT306" s="191"/>
      <c r="BU306" s="191"/>
      <c r="BV306" s="191"/>
      <c r="BW306" s="191"/>
      <c r="BX306" s="191"/>
      <c r="BY306" s="191"/>
      <c r="BZ306" s="191"/>
      <c r="CA306" s="191"/>
      <c r="CB306" s="191"/>
      <c r="CC306" s="191"/>
    </row>
    <row r="307" spans="1:81" s="192" customFormat="1" ht="15.75" customHeight="1">
      <c r="A307" s="5"/>
      <c r="H307" s="210"/>
      <c r="I307" s="210"/>
      <c r="J307" s="210"/>
      <c r="M307" s="211"/>
      <c r="N307" s="193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0"/>
      <c r="AV307" s="190"/>
      <c r="AW307" s="190"/>
      <c r="AX307" s="190"/>
      <c r="AY307" s="191"/>
      <c r="AZ307" s="191"/>
      <c r="BA307" s="191"/>
      <c r="BB307" s="191"/>
      <c r="BC307" s="191"/>
      <c r="BD307" s="191"/>
      <c r="BE307" s="191"/>
      <c r="BF307" s="191"/>
      <c r="BG307" s="191"/>
      <c r="BH307" s="191"/>
      <c r="BI307" s="191"/>
      <c r="BJ307" s="191"/>
      <c r="BK307" s="191"/>
      <c r="BL307" s="191"/>
      <c r="BM307" s="191"/>
      <c r="BN307" s="191"/>
      <c r="BO307" s="191"/>
      <c r="BP307" s="191"/>
      <c r="BQ307" s="191"/>
      <c r="BR307" s="191"/>
      <c r="BS307" s="191"/>
      <c r="BT307" s="191"/>
      <c r="BU307" s="191"/>
      <c r="BV307" s="191"/>
      <c r="BW307" s="191"/>
      <c r="BX307" s="191"/>
      <c r="BY307" s="191"/>
      <c r="BZ307" s="191"/>
      <c r="CA307" s="191"/>
      <c r="CB307" s="191"/>
      <c r="CC307" s="191"/>
    </row>
    <row r="308" spans="1:81" s="192" customFormat="1" ht="15.75" customHeight="1">
      <c r="A308" s="5"/>
      <c r="H308" s="210"/>
      <c r="I308" s="210"/>
      <c r="J308" s="210"/>
      <c r="M308" s="211"/>
      <c r="N308" s="193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0"/>
      <c r="AV308" s="190"/>
      <c r="AW308" s="190"/>
      <c r="AX308" s="190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1"/>
      <c r="BZ308" s="191"/>
      <c r="CA308" s="191"/>
      <c r="CB308" s="191"/>
      <c r="CC308" s="191"/>
    </row>
    <row r="309" spans="1:81" s="192" customFormat="1" ht="15.75" customHeight="1">
      <c r="A309" s="5"/>
      <c r="H309" s="210"/>
      <c r="I309" s="210"/>
      <c r="J309" s="210"/>
      <c r="M309" s="211"/>
      <c r="N309" s="193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0"/>
      <c r="AV309" s="190"/>
      <c r="AW309" s="190"/>
      <c r="AX309" s="190"/>
      <c r="AY309" s="191"/>
      <c r="AZ309" s="191"/>
      <c r="BA309" s="191"/>
      <c r="BB309" s="191"/>
      <c r="BC309" s="191"/>
      <c r="BD309" s="191"/>
      <c r="BE309" s="191"/>
      <c r="BF309" s="191"/>
      <c r="BG309" s="191"/>
      <c r="BH309" s="191"/>
      <c r="BI309" s="191"/>
      <c r="BJ309" s="191"/>
      <c r="BK309" s="191"/>
      <c r="BL309" s="191"/>
      <c r="BM309" s="191"/>
      <c r="BN309" s="191"/>
      <c r="BO309" s="191"/>
      <c r="BP309" s="191"/>
      <c r="BQ309" s="191"/>
      <c r="BR309" s="191"/>
      <c r="BS309" s="191"/>
      <c r="BT309" s="191"/>
      <c r="BU309" s="191"/>
      <c r="BV309" s="191"/>
      <c r="BW309" s="191"/>
      <c r="BX309" s="191"/>
      <c r="BY309" s="191"/>
      <c r="BZ309" s="191"/>
      <c r="CA309" s="191"/>
      <c r="CB309" s="191"/>
      <c r="CC309" s="191"/>
    </row>
    <row r="310" spans="1:81" s="192" customFormat="1" ht="15.75" customHeight="1">
      <c r="A310" s="5"/>
      <c r="H310" s="210"/>
      <c r="I310" s="210"/>
      <c r="J310" s="210"/>
      <c r="M310" s="211"/>
      <c r="N310" s="193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0"/>
      <c r="AV310" s="190"/>
      <c r="AW310" s="190"/>
      <c r="AX310" s="190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  <c r="BI310" s="191"/>
      <c r="BJ310" s="191"/>
      <c r="BK310" s="191"/>
      <c r="BL310" s="191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1"/>
      <c r="BW310" s="191"/>
      <c r="BX310" s="191"/>
      <c r="BY310" s="191"/>
      <c r="BZ310" s="191"/>
      <c r="CA310" s="191"/>
      <c r="CB310" s="191"/>
      <c r="CC310" s="191"/>
    </row>
    <row r="311" spans="1:81" s="192" customFormat="1" ht="15.75" customHeight="1">
      <c r="A311" s="5"/>
      <c r="H311" s="210"/>
      <c r="I311" s="210"/>
      <c r="J311" s="210"/>
      <c r="M311" s="211"/>
      <c r="N311" s="193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0"/>
      <c r="AV311" s="190"/>
      <c r="AW311" s="190"/>
      <c r="AX311" s="190"/>
      <c r="AY311" s="191"/>
      <c r="AZ311" s="191"/>
      <c r="BA311" s="191"/>
      <c r="BB311" s="191"/>
      <c r="BC311" s="191"/>
      <c r="BD311" s="191"/>
      <c r="BE311" s="191"/>
      <c r="BF311" s="191"/>
      <c r="BG311" s="191"/>
      <c r="BH311" s="191"/>
      <c r="BI311" s="191"/>
      <c r="BJ311" s="191"/>
      <c r="BK311" s="191"/>
      <c r="BL311" s="191"/>
      <c r="BM311" s="191"/>
      <c r="BN311" s="191"/>
      <c r="BO311" s="191"/>
      <c r="BP311" s="191"/>
      <c r="BQ311" s="191"/>
      <c r="BR311" s="191"/>
      <c r="BS311" s="191"/>
      <c r="BT311" s="191"/>
      <c r="BU311" s="191"/>
      <c r="BV311" s="191"/>
      <c r="BW311" s="191"/>
      <c r="BX311" s="191"/>
      <c r="BY311" s="191"/>
      <c r="BZ311" s="191"/>
      <c r="CA311" s="191"/>
      <c r="CB311" s="191"/>
      <c r="CC311" s="191"/>
    </row>
    <row r="312" spans="1:81" s="192" customFormat="1" ht="15.75" customHeight="1">
      <c r="A312" s="5"/>
      <c r="H312" s="210"/>
      <c r="I312" s="210"/>
      <c r="J312" s="210"/>
      <c r="M312" s="211"/>
      <c r="N312" s="193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0"/>
      <c r="AV312" s="190"/>
      <c r="AW312" s="190"/>
      <c r="AX312" s="190"/>
      <c r="AY312" s="191"/>
      <c r="AZ312" s="191"/>
      <c r="BA312" s="191"/>
      <c r="BB312" s="191"/>
      <c r="BC312" s="191"/>
      <c r="BD312" s="191"/>
      <c r="BE312" s="191"/>
      <c r="BF312" s="191"/>
      <c r="BG312" s="191"/>
      <c r="BH312" s="191"/>
      <c r="BI312" s="191"/>
      <c r="BJ312" s="191"/>
      <c r="BK312" s="191"/>
      <c r="BL312" s="191"/>
      <c r="BM312" s="191"/>
      <c r="BN312" s="191"/>
      <c r="BO312" s="191"/>
      <c r="BP312" s="191"/>
      <c r="BQ312" s="191"/>
      <c r="BR312" s="191"/>
      <c r="BS312" s="191"/>
      <c r="BT312" s="191"/>
      <c r="BU312" s="191"/>
      <c r="BV312" s="191"/>
      <c r="BW312" s="191"/>
      <c r="BX312" s="191"/>
      <c r="BY312" s="191"/>
      <c r="BZ312" s="191"/>
      <c r="CA312" s="191"/>
      <c r="CB312" s="191"/>
      <c r="CC312" s="191"/>
    </row>
    <row r="313" spans="1:81" s="192" customFormat="1" ht="15.75" customHeight="1">
      <c r="A313" s="5"/>
      <c r="H313" s="210"/>
      <c r="I313" s="210"/>
      <c r="J313" s="210"/>
      <c r="M313" s="211"/>
      <c r="N313" s="193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0"/>
      <c r="AV313" s="190"/>
      <c r="AW313" s="190"/>
      <c r="AX313" s="190"/>
      <c r="AY313" s="191"/>
      <c r="AZ313" s="191"/>
      <c r="BA313" s="191"/>
      <c r="BB313" s="191"/>
      <c r="BC313" s="191"/>
      <c r="BD313" s="191"/>
      <c r="BE313" s="191"/>
      <c r="BF313" s="191"/>
      <c r="BG313" s="191"/>
      <c r="BH313" s="191"/>
      <c r="BI313" s="191"/>
      <c r="BJ313" s="191"/>
      <c r="BK313" s="191"/>
      <c r="BL313" s="191"/>
      <c r="BM313" s="191"/>
      <c r="BN313" s="191"/>
      <c r="BO313" s="191"/>
      <c r="BP313" s="191"/>
      <c r="BQ313" s="191"/>
      <c r="BR313" s="191"/>
      <c r="BS313" s="191"/>
      <c r="BT313" s="191"/>
      <c r="BU313" s="191"/>
      <c r="BV313" s="191"/>
      <c r="BW313" s="191"/>
      <c r="BX313" s="191"/>
      <c r="BY313" s="191"/>
      <c r="BZ313" s="191"/>
      <c r="CA313" s="191"/>
      <c r="CB313" s="191"/>
      <c r="CC313" s="191"/>
    </row>
    <row r="314" spans="1:81" s="192" customFormat="1" ht="15.75" customHeight="1">
      <c r="A314" s="5"/>
      <c r="H314" s="210"/>
      <c r="I314" s="210"/>
      <c r="J314" s="210"/>
      <c r="M314" s="211"/>
      <c r="N314" s="193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0"/>
      <c r="AV314" s="190"/>
      <c r="AW314" s="190"/>
      <c r="AX314" s="190"/>
      <c r="AY314" s="191"/>
      <c r="AZ314" s="191"/>
      <c r="BA314" s="191"/>
      <c r="BB314" s="191"/>
      <c r="BC314" s="191"/>
      <c r="BD314" s="191"/>
      <c r="BE314" s="191"/>
      <c r="BF314" s="191"/>
      <c r="BG314" s="191"/>
      <c r="BH314" s="191"/>
      <c r="BI314" s="191"/>
      <c r="BJ314" s="191"/>
      <c r="BK314" s="191"/>
      <c r="BL314" s="191"/>
      <c r="BM314" s="191"/>
      <c r="BN314" s="191"/>
      <c r="BO314" s="191"/>
      <c r="BP314" s="191"/>
      <c r="BQ314" s="191"/>
      <c r="BR314" s="191"/>
      <c r="BS314" s="191"/>
      <c r="BT314" s="191"/>
      <c r="BU314" s="191"/>
      <c r="BV314" s="191"/>
      <c r="BW314" s="191"/>
      <c r="BX314" s="191"/>
      <c r="BY314" s="191"/>
      <c r="BZ314" s="191"/>
      <c r="CA314" s="191"/>
      <c r="CB314" s="191"/>
      <c r="CC314" s="191"/>
    </row>
    <row r="315" spans="1:81" s="192" customFormat="1" ht="15.75" customHeight="1">
      <c r="A315" s="5"/>
      <c r="H315" s="210"/>
      <c r="I315" s="210"/>
      <c r="J315" s="210"/>
      <c r="M315" s="211"/>
      <c r="N315" s="193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0"/>
      <c r="AV315" s="190"/>
      <c r="AW315" s="190"/>
      <c r="AX315" s="190"/>
      <c r="AY315" s="191"/>
      <c r="AZ315" s="191"/>
      <c r="BA315" s="191"/>
      <c r="BB315" s="191"/>
      <c r="BC315" s="191"/>
      <c r="BD315" s="191"/>
      <c r="BE315" s="191"/>
      <c r="BF315" s="191"/>
      <c r="BG315" s="191"/>
      <c r="BH315" s="191"/>
      <c r="BI315" s="191"/>
      <c r="BJ315" s="191"/>
      <c r="BK315" s="191"/>
      <c r="BL315" s="191"/>
      <c r="BM315" s="191"/>
      <c r="BN315" s="191"/>
      <c r="BO315" s="191"/>
      <c r="BP315" s="191"/>
      <c r="BQ315" s="191"/>
      <c r="BR315" s="191"/>
      <c r="BS315" s="191"/>
      <c r="BT315" s="191"/>
      <c r="BU315" s="191"/>
      <c r="BV315" s="191"/>
      <c r="BW315" s="191"/>
      <c r="BX315" s="191"/>
      <c r="BY315" s="191"/>
      <c r="BZ315" s="191"/>
      <c r="CA315" s="191"/>
      <c r="CB315" s="191"/>
      <c r="CC315" s="191"/>
    </row>
    <row r="316" spans="1:81" s="192" customFormat="1" ht="15.75" customHeight="1">
      <c r="A316" s="5"/>
      <c r="H316" s="210"/>
      <c r="I316" s="210"/>
      <c r="J316" s="210"/>
      <c r="M316" s="211"/>
      <c r="N316" s="193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0"/>
      <c r="AV316" s="190"/>
      <c r="AW316" s="190"/>
      <c r="AX316" s="190"/>
      <c r="AY316" s="191"/>
      <c r="AZ316" s="191"/>
      <c r="BA316" s="191"/>
      <c r="BB316" s="191"/>
      <c r="BC316" s="191"/>
      <c r="BD316" s="191"/>
      <c r="BE316" s="191"/>
      <c r="BF316" s="191"/>
      <c r="BG316" s="191"/>
      <c r="BH316" s="191"/>
      <c r="BI316" s="191"/>
      <c r="BJ316" s="191"/>
      <c r="BK316" s="191"/>
      <c r="BL316" s="191"/>
      <c r="BM316" s="191"/>
      <c r="BN316" s="191"/>
      <c r="BO316" s="191"/>
      <c r="BP316" s="191"/>
      <c r="BQ316" s="191"/>
      <c r="BR316" s="191"/>
      <c r="BS316" s="191"/>
      <c r="BT316" s="191"/>
      <c r="BU316" s="191"/>
      <c r="BV316" s="191"/>
      <c r="BW316" s="191"/>
      <c r="BX316" s="191"/>
      <c r="BY316" s="191"/>
      <c r="BZ316" s="191"/>
      <c r="CA316" s="191"/>
      <c r="CB316" s="191"/>
      <c r="CC316" s="191"/>
    </row>
    <row r="317" spans="1:81" s="192" customFormat="1" ht="15.75" customHeight="1">
      <c r="A317" s="5"/>
      <c r="H317" s="210"/>
      <c r="I317" s="210"/>
      <c r="J317" s="210"/>
      <c r="M317" s="211"/>
      <c r="N317" s="193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0"/>
      <c r="AV317" s="190"/>
      <c r="AW317" s="190"/>
      <c r="AX317" s="190"/>
      <c r="AY317" s="191"/>
      <c r="AZ317" s="191"/>
      <c r="BA317" s="191"/>
      <c r="BB317" s="191"/>
      <c r="BC317" s="191"/>
      <c r="BD317" s="191"/>
      <c r="BE317" s="191"/>
      <c r="BF317" s="191"/>
      <c r="BG317" s="191"/>
      <c r="BH317" s="191"/>
      <c r="BI317" s="191"/>
      <c r="BJ317" s="191"/>
      <c r="BK317" s="191"/>
      <c r="BL317" s="191"/>
      <c r="BM317" s="191"/>
      <c r="BN317" s="191"/>
      <c r="BO317" s="191"/>
      <c r="BP317" s="191"/>
      <c r="BQ317" s="191"/>
      <c r="BR317" s="191"/>
      <c r="BS317" s="191"/>
      <c r="BT317" s="191"/>
      <c r="BU317" s="191"/>
      <c r="BV317" s="191"/>
      <c r="BW317" s="191"/>
      <c r="BX317" s="191"/>
      <c r="BY317" s="191"/>
      <c r="BZ317" s="191"/>
      <c r="CA317" s="191"/>
      <c r="CB317" s="191"/>
      <c r="CC317" s="191"/>
    </row>
    <row r="318" spans="1:81" s="192" customFormat="1" ht="15.75" customHeight="1">
      <c r="A318" s="5"/>
      <c r="H318" s="210"/>
      <c r="I318" s="210"/>
      <c r="J318" s="210"/>
      <c r="M318" s="211"/>
      <c r="N318" s="193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0"/>
      <c r="AV318" s="190"/>
      <c r="AW318" s="190"/>
      <c r="AX318" s="190"/>
      <c r="AY318" s="191"/>
      <c r="AZ318" s="191"/>
      <c r="BA318" s="191"/>
      <c r="BB318" s="191"/>
      <c r="BC318" s="191"/>
      <c r="BD318" s="191"/>
      <c r="BE318" s="191"/>
      <c r="BF318" s="191"/>
      <c r="BG318" s="191"/>
      <c r="BH318" s="191"/>
      <c r="BI318" s="191"/>
      <c r="BJ318" s="191"/>
      <c r="BK318" s="191"/>
      <c r="BL318" s="191"/>
      <c r="BM318" s="191"/>
      <c r="BN318" s="191"/>
      <c r="BO318" s="191"/>
      <c r="BP318" s="191"/>
      <c r="BQ318" s="191"/>
      <c r="BR318" s="191"/>
      <c r="BS318" s="191"/>
      <c r="BT318" s="191"/>
      <c r="BU318" s="191"/>
      <c r="BV318" s="191"/>
      <c r="BW318" s="191"/>
      <c r="BX318" s="191"/>
      <c r="BY318" s="191"/>
      <c r="BZ318" s="191"/>
      <c r="CA318" s="191"/>
      <c r="CB318" s="191"/>
      <c r="CC318" s="191"/>
    </row>
    <row r="319" spans="1:81" s="192" customFormat="1" ht="15.75" customHeight="1">
      <c r="A319" s="5"/>
      <c r="H319" s="210"/>
      <c r="I319" s="210"/>
      <c r="J319" s="210"/>
      <c r="M319" s="211"/>
      <c r="N319" s="193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0"/>
      <c r="AV319" s="190"/>
      <c r="AW319" s="190"/>
      <c r="AX319" s="190"/>
      <c r="AY319" s="191"/>
      <c r="AZ319" s="191"/>
      <c r="BA319" s="191"/>
      <c r="BB319" s="191"/>
      <c r="BC319" s="191"/>
      <c r="BD319" s="191"/>
      <c r="BE319" s="191"/>
      <c r="BF319" s="191"/>
      <c r="BG319" s="191"/>
      <c r="BH319" s="191"/>
      <c r="BI319" s="191"/>
      <c r="BJ319" s="191"/>
      <c r="BK319" s="191"/>
      <c r="BL319" s="191"/>
      <c r="BM319" s="191"/>
      <c r="BN319" s="191"/>
      <c r="BO319" s="191"/>
      <c r="BP319" s="191"/>
      <c r="BQ319" s="191"/>
      <c r="BR319" s="191"/>
      <c r="BS319" s="191"/>
      <c r="BT319" s="191"/>
      <c r="BU319" s="191"/>
      <c r="BV319" s="191"/>
      <c r="BW319" s="191"/>
      <c r="BX319" s="191"/>
      <c r="BY319" s="191"/>
      <c r="BZ319" s="191"/>
      <c r="CA319" s="191"/>
      <c r="CB319" s="191"/>
      <c r="CC319" s="191"/>
    </row>
    <row r="320" spans="1:81" s="192" customFormat="1" ht="15.75" customHeight="1">
      <c r="A320" s="5"/>
      <c r="H320" s="210"/>
      <c r="I320" s="210"/>
      <c r="J320" s="210"/>
      <c r="M320" s="211"/>
      <c r="N320" s="193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0"/>
      <c r="AV320" s="190"/>
      <c r="AW320" s="190"/>
      <c r="AX320" s="190"/>
      <c r="AY320" s="191"/>
      <c r="AZ320" s="191"/>
      <c r="BA320" s="191"/>
      <c r="BB320" s="191"/>
      <c r="BC320" s="191"/>
      <c r="BD320" s="191"/>
      <c r="BE320" s="191"/>
      <c r="BF320" s="191"/>
      <c r="BG320" s="191"/>
      <c r="BH320" s="191"/>
      <c r="BI320" s="191"/>
      <c r="BJ320" s="191"/>
      <c r="BK320" s="191"/>
      <c r="BL320" s="191"/>
      <c r="BM320" s="191"/>
      <c r="BN320" s="191"/>
      <c r="BO320" s="191"/>
      <c r="BP320" s="191"/>
      <c r="BQ320" s="191"/>
      <c r="BR320" s="191"/>
      <c r="BS320" s="191"/>
      <c r="BT320" s="191"/>
      <c r="BU320" s="191"/>
      <c r="BV320" s="191"/>
      <c r="BW320" s="191"/>
      <c r="BX320" s="191"/>
      <c r="BY320" s="191"/>
      <c r="BZ320" s="191"/>
      <c r="CA320" s="191"/>
      <c r="CB320" s="191"/>
      <c r="CC320" s="191"/>
    </row>
    <row r="321" spans="1:81" s="192" customFormat="1" ht="15.75" customHeight="1">
      <c r="A321" s="5"/>
      <c r="H321" s="210"/>
      <c r="I321" s="210"/>
      <c r="J321" s="210"/>
      <c r="M321" s="211"/>
      <c r="N321" s="193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0"/>
      <c r="AV321" s="190"/>
      <c r="AW321" s="190"/>
      <c r="AX321" s="190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  <c r="BI321" s="191"/>
      <c r="BJ321" s="191"/>
      <c r="BK321" s="191"/>
      <c r="BL321" s="191"/>
      <c r="BM321" s="191"/>
      <c r="BN321" s="191"/>
      <c r="BO321" s="191"/>
      <c r="BP321" s="191"/>
      <c r="BQ321" s="191"/>
      <c r="BR321" s="191"/>
      <c r="BS321" s="191"/>
      <c r="BT321" s="191"/>
      <c r="BU321" s="191"/>
      <c r="BV321" s="191"/>
      <c r="BW321" s="191"/>
      <c r="BX321" s="191"/>
      <c r="BY321" s="191"/>
      <c r="BZ321" s="191"/>
      <c r="CA321" s="191"/>
      <c r="CB321" s="191"/>
      <c r="CC321" s="191"/>
    </row>
    <row r="322" spans="1:81" s="192" customFormat="1" ht="15.75" customHeight="1">
      <c r="A322" s="5"/>
      <c r="H322" s="210"/>
      <c r="I322" s="210"/>
      <c r="J322" s="210"/>
      <c r="M322" s="211"/>
      <c r="N322" s="193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0"/>
      <c r="AV322" s="190"/>
      <c r="AW322" s="190"/>
      <c r="AX322" s="190"/>
      <c r="AY322" s="191"/>
      <c r="AZ322" s="191"/>
      <c r="BA322" s="191"/>
      <c r="BB322" s="191"/>
      <c r="BC322" s="191"/>
      <c r="BD322" s="191"/>
      <c r="BE322" s="191"/>
      <c r="BF322" s="191"/>
      <c r="BG322" s="191"/>
      <c r="BH322" s="191"/>
      <c r="BI322" s="191"/>
      <c r="BJ322" s="191"/>
      <c r="BK322" s="191"/>
      <c r="BL322" s="191"/>
      <c r="BM322" s="191"/>
      <c r="BN322" s="191"/>
      <c r="BO322" s="191"/>
      <c r="BP322" s="191"/>
      <c r="BQ322" s="191"/>
      <c r="BR322" s="191"/>
      <c r="BS322" s="191"/>
      <c r="BT322" s="191"/>
      <c r="BU322" s="191"/>
      <c r="BV322" s="191"/>
      <c r="BW322" s="191"/>
      <c r="BX322" s="191"/>
      <c r="BY322" s="191"/>
      <c r="BZ322" s="191"/>
      <c r="CA322" s="191"/>
      <c r="CB322" s="191"/>
      <c r="CC322" s="191"/>
    </row>
    <row r="323" spans="1:81" s="192" customFormat="1" ht="15.75" customHeight="1">
      <c r="A323" s="5"/>
      <c r="H323" s="210"/>
      <c r="I323" s="210"/>
      <c r="J323" s="210"/>
      <c r="M323" s="211"/>
      <c r="N323" s="193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0"/>
      <c r="AV323" s="190"/>
      <c r="AW323" s="190"/>
      <c r="AX323" s="190"/>
      <c r="AY323" s="191"/>
      <c r="AZ323" s="191"/>
      <c r="BA323" s="191"/>
      <c r="BB323" s="191"/>
      <c r="BC323" s="191"/>
      <c r="BD323" s="191"/>
      <c r="BE323" s="191"/>
      <c r="BF323" s="191"/>
      <c r="BG323" s="191"/>
      <c r="BH323" s="191"/>
      <c r="BI323" s="191"/>
      <c r="BJ323" s="191"/>
      <c r="BK323" s="191"/>
      <c r="BL323" s="191"/>
      <c r="BM323" s="191"/>
      <c r="BN323" s="191"/>
      <c r="BO323" s="191"/>
      <c r="BP323" s="191"/>
      <c r="BQ323" s="191"/>
      <c r="BR323" s="191"/>
      <c r="BS323" s="191"/>
      <c r="BT323" s="191"/>
      <c r="BU323" s="191"/>
      <c r="BV323" s="191"/>
      <c r="BW323" s="191"/>
      <c r="BX323" s="191"/>
      <c r="BY323" s="191"/>
      <c r="BZ323" s="191"/>
      <c r="CA323" s="191"/>
      <c r="CB323" s="191"/>
      <c r="CC323" s="191"/>
    </row>
    <row r="324" spans="1:81" s="192" customFormat="1" ht="15.75" customHeight="1">
      <c r="A324" s="5"/>
      <c r="H324" s="210"/>
      <c r="I324" s="210"/>
      <c r="J324" s="210"/>
      <c r="M324" s="211"/>
      <c r="N324" s="193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0"/>
      <c r="AV324" s="190"/>
      <c r="AW324" s="190"/>
      <c r="AX324" s="190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  <c r="BI324" s="191"/>
      <c r="BJ324" s="191"/>
      <c r="BK324" s="191"/>
      <c r="BL324" s="191"/>
      <c r="BM324" s="191"/>
      <c r="BN324" s="191"/>
      <c r="BO324" s="191"/>
      <c r="BP324" s="191"/>
      <c r="BQ324" s="191"/>
      <c r="BR324" s="191"/>
      <c r="BS324" s="191"/>
      <c r="BT324" s="191"/>
      <c r="BU324" s="191"/>
      <c r="BV324" s="191"/>
      <c r="BW324" s="191"/>
      <c r="BX324" s="191"/>
      <c r="BY324" s="191"/>
      <c r="BZ324" s="191"/>
      <c r="CA324" s="191"/>
      <c r="CB324" s="191"/>
      <c r="CC324" s="191"/>
    </row>
    <row r="325" spans="1:81" s="192" customFormat="1" ht="15.75" customHeight="1">
      <c r="A325" s="5"/>
      <c r="H325" s="210"/>
      <c r="I325" s="210"/>
      <c r="J325" s="210"/>
      <c r="M325" s="211"/>
      <c r="N325" s="193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0"/>
      <c r="AV325" s="190"/>
      <c r="AW325" s="190"/>
      <c r="AX325" s="190"/>
      <c r="AY325" s="191"/>
      <c r="AZ325" s="191"/>
      <c r="BA325" s="191"/>
      <c r="BB325" s="191"/>
      <c r="BC325" s="191"/>
      <c r="BD325" s="191"/>
      <c r="BE325" s="191"/>
      <c r="BF325" s="191"/>
      <c r="BG325" s="191"/>
      <c r="BH325" s="191"/>
      <c r="BI325" s="191"/>
      <c r="BJ325" s="191"/>
      <c r="BK325" s="191"/>
      <c r="BL325" s="191"/>
      <c r="BM325" s="191"/>
      <c r="BN325" s="191"/>
      <c r="BO325" s="191"/>
      <c r="BP325" s="191"/>
      <c r="BQ325" s="191"/>
      <c r="BR325" s="191"/>
      <c r="BS325" s="191"/>
      <c r="BT325" s="191"/>
      <c r="BU325" s="191"/>
      <c r="BV325" s="191"/>
      <c r="BW325" s="191"/>
      <c r="BX325" s="191"/>
      <c r="BY325" s="191"/>
      <c r="BZ325" s="191"/>
      <c r="CA325" s="191"/>
      <c r="CB325" s="191"/>
      <c r="CC325" s="191"/>
    </row>
    <row r="326" spans="1:81" s="192" customFormat="1" ht="15.75" customHeight="1">
      <c r="A326" s="5"/>
      <c r="H326" s="210"/>
      <c r="I326" s="210"/>
      <c r="J326" s="210"/>
      <c r="M326" s="211"/>
      <c r="N326" s="193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0"/>
      <c r="AV326" s="190"/>
      <c r="AW326" s="190"/>
      <c r="AX326" s="190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1"/>
      <c r="BS326" s="191"/>
      <c r="BT326" s="191"/>
      <c r="BU326" s="191"/>
      <c r="BV326" s="191"/>
      <c r="BW326" s="191"/>
      <c r="BX326" s="191"/>
      <c r="BY326" s="191"/>
      <c r="BZ326" s="191"/>
      <c r="CA326" s="191"/>
      <c r="CB326" s="191"/>
      <c r="CC326" s="191"/>
    </row>
    <row r="327" spans="1:81" s="192" customFormat="1" ht="15.75" customHeight="1">
      <c r="A327" s="5"/>
      <c r="H327" s="210"/>
      <c r="I327" s="210"/>
      <c r="J327" s="210"/>
      <c r="M327" s="211"/>
      <c r="N327" s="193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0"/>
      <c r="AV327" s="190"/>
      <c r="AW327" s="190"/>
      <c r="AX327" s="190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  <c r="BI327" s="191"/>
      <c r="BJ327" s="191"/>
      <c r="BK327" s="191"/>
      <c r="BL327" s="191"/>
      <c r="BM327" s="191"/>
      <c r="BN327" s="191"/>
      <c r="BO327" s="191"/>
      <c r="BP327" s="191"/>
      <c r="BQ327" s="191"/>
      <c r="BR327" s="191"/>
      <c r="BS327" s="191"/>
      <c r="BT327" s="191"/>
      <c r="BU327" s="191"/>
      <c r="BV327" s="191"/>
      <c r="BW327" s="191"/>
      <c r="BX327" s="191"/>
      <c r="BY327" s="191"/>
      <c r="BZ327" s="191"/>
      <c r="CA327" s="191"/>
      <c r="CB327" s="191"/>
      <c r="CC327" s="191"/>
    </row>
    <row r="328" spans="1:81" s="192" customFormat="1" ht="15.75" customHeight="1">
      <c r="A328" s="5"/>
      <c r="H328" s="210"/>
      <c r="I328" s="210"/>
      <c r="J328" s="210"/>
      <c r="M328" s="211"/>
      <c r="N328" s="193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0"/>
      <c r="AV328" s="190"/>
      <c r="AW328" s="190"/>
      <c r="AX328" s="190"/>
      <c r="AY328" s="191"/>
      <c r="AZ328" s="191"/>
      <c r="BA328" s="191"/>
      <c r="BB328" s="191"/>
      <c r="BC328" s="191"/>
      <c r="BD328" s="191"/>
      <c r="BE328" s="191"/>
      <c r="BF328" s="191"/>
      <c r="BG328" s="191"/>
      <c r="BH328" s="191"/>
      <c r="BI328" s="191"/>
      <c r="BJ328" s="191"/>
      <c r="BK328" s="191"/>
      <c r="BL328" s="191"/>
      <c r="BM328" s="191"/>
      <c r="BN328" s="191"/>
      <c r="BO328" s="191"/>
      <c r="BP328" s="191"/>
      <c r="BQ328" s="191"/>
      <c r="BR328" s="191"/>
      <c r="BS328" s="191"/>
      <c r="BT328" s="191"/>
      <c r="BU328" s="191"/>
      <c r="BV328" s="191"/>
      <c r="BW328" s="191"/>
      <c r="BX328" s="191"/>
      <c r="BY328" s="191"/>
      <c r="BZ328" s="191"/>
      <c r="CA328" s="191"/>
      <c r="CB328" s="191"/>
      <c r="CC328" s="191"/>
    </row>
    <row r="329" spans="1:81" s="192" customFormat="1" ht="15.75" customHeight="1">
      <c r="A329" s="5"/>
      <c r="H329" s="210"/>
      <c r="I329" s="210"/>
      <c r="J329" s="210"/>
      <c r="M329" s="211"/>
      <c r="N329" s="193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0"/>
      <c r="AV329" s="190"/>
      <c r="AW329" s="190"/>
      <c r="AX329" s="190"/>
      <c r="AY329" s="191"/>
      <c r="AZ329" s="191"/>
      <c r="BA329" s="191"/>
      <c r="BB329" s="191"/>
      <c r="BC329" s="191"/>
      <c r="BD329" s="191"/>
      <c r="BE329" s="191"/>
      <c r="BF329" s="191"/>
      <c r="BG329" s="191"/>
      <c r="BH329" s="191"/>
      <c r="BI329" s="191"/>
      <c r="BJ329" s="191"/>
      <c r="BK329" s="191"/>
      <c r="BL329" s="191"/>
      <c r="BM329" s="191"/>
      <c r="BN329" s="191"/>
      <c r="BO329" s="191"/>
      <c r="BP329" s="191"/>
      <c r="BQ329" s="191"/>
      <c r="BR329" s="191"/>
      <c r="BS329" s="191"/>
      <c r="BT329" s="191"/>
      <c r="BU329" s="191"/>
      <c r="BV329" s="191"/>
      <c r="BW329" s="191"/>
      <c r="BX329" s="191"/>
      <c r="BY329" s="191"/>
      <c r="BZ329" s="191"/>
      <c r="CA329" s="191"/>
      <c r="CB329" s="191"/>
      <c r="CC329" s="191"/>
    </row>
    <row r="330" spans="1:81" s="192" customFormat="1" ht="15.75" customHeight="1">
      <c r="A330" s="5"/>
      <c r="H330" s="210"/>
      <c r="I330" s="210"/>
      <c r="J330" s="210"/>
      <c r="M330" s="211"/>
      <c r="N330" s="193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0"/>
      <c r="AV330" s="190"/>
      <c r="AW330" s="190"/>
      <c r="AX330" s="190"/>
      <c r="AY330" s="191"/>
      <c r="AZ330" s="191"/>
      <c r="BA330" s="191"/>
      <c r="BB330" s="191"/>
      <c r="BC330" s="191"/>
      <c r="BD330" s="191"/>
      <c r="BE330" s="191"/>
      <c r="BF330" s="191"/>
      <c r="BG330" s="191"/>
      <c r="BH330" s="191"/>
      <c r="BI330" s="191"/>
      <c r="BJ330" s="191"/>
      <c r="BK330" s="191"/>
      <c r="BL330" s="191"/>
      <c r="BM330" s="191"/>
      <c r="BN330" s="191"/>
      <c r="BO330" s="191"/>
      <c r="BP330" s="191"/>
      <c r="BQ330" s="191"/>
      <c r="BR330" s="191"/>
      <c r="BS330" s="191"/>
      <c r="BT330" s="191"/>
      <c r="BU330" s="191"/>
      <c r="BV330" s="191"/>
      <c r="BW330" s="191"/>
      <c r="BX330" s="191"/>
      <c r="BY330" s="191"/>
      <c r="BZ330" s="191"/>
      <c r="CA330" s="191"/>
      <c r="CB330" s="191"/>
      <c r="CC330" s="191"/>
    </row>
    <row r="331" spans="1:81" s="192" customFormat="1" ht="15.75" customHeight="1">
      <c r="A331" s="5"/>
      <c r="H331" s="210"/>
      <c r="I331" s="210"/>
      <c r="J331" s="210"/>
      <c r="M331" s="211"/>
      <c r="N331" s="193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0"/>
      <c r="AV331" s="190"/>
      <c r="AW331" s="190"/>
      <c r="AX331" s="190"/>
      <c r="AY331" s="191"/>
      <c r="AZ331" s="191"/>
      <c r="BA331" s="191"/>
      <c r="BB331" s="191"/>
      <c r="BC331" s="191"/>
      <c r="BD331" s="191"/>
      <c r="BE331" s="191"/>
      <c r="BF331" s="191"/>
      <c r="BG331" s="191"/>
      <c r="BH331" s="191"/>
      <c r="BI331" s="191"/>
      <c r="BJ331" s="191"/>
      <c r="BK331" s="191"/>
      <c r="BL331" s="191"/>
      <c r="BM331" s="191"/>
      <c r="BN331" s="191"/>
      <c r="BO331" s="191"/>
      <c r="BP331" s="191"/>
      <c r="BQ331" s="191"/>
      <c r="BR331" s="191"/>
      <c r="BS331" s="191"/>
      <c r="BT331" s="191"/>
      <c r="BU331" s="191"/>
      <c r="BV331" s="191"/>
      <c r="BW331" s="191"/>
      <c r="BX331" s="191"/>
      <c r="BY331" s="191"/>
      <c r="BZ331" s="191"/>
      <c r="CA331" s="191"/>
      <c r="CB331" s="191"/>
      <c r="CC331" s="191"/>
    </row>
    <row r="332" spans="1:81" s="192" customFormat="1" ht="15.75" customHeight="1">
      <c r="A332" s="5"/>
      <c r="H332" s="210"/>
      <c r="I332" s="210"/>
      <c r="J332" s="210"/>
      <c r="M332" s="211"/>
      <c r="N332" s="193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0"/>
      <c r="AV332" s="190"/>
      <c r="AW332" s="190"/>
      <c r="AX332" s="190"/>
      <c r="AY332" s="191"/>
      <c r="AZ332" s="191"/>
      <c r="BA332" s="191"/>
      <c r="BB332" s="191"/>
      <c r="BC332" s="191"/>
      <c r="BD332" s="191"/>
      <c r="BE332" s="191"/>
      <c r="BF332" s="191"/>
      <c r="BG332" s="191"/>
      <c r="BH332" s="191"/>
      <c r="BI332" s="191"/>
      <c r="BJ332" s="191"/>
      <c r="BK332" s="191"/>
      <c r="BL332" s="191"/>
      <c r="BM332" s="191"/>
      <c r="BN332" s="191"/>
      <c r="BO332" s="191"/>
      <c r="BP332" s="191"/>
      <c r="BQ332" s="191"/>
      <c r="BR332" s="191"/>
      <c r="BS332" s="191"/>
      <c r="BT332" s="191"/>
      <c r="BU332" s="191"/>
      <c r="BV332" s="191"/>
      <c r="BW332" s="191"/>
      <c r="BX332" s="191"/>
      <c r="BY332" s="191"/>
      <c r="BZ332" s="191"/>
      <c r="CA332" s="191"/>
      <c r="CB332" s="191"/>
      <c r="CC332" s="191"/>
    </row>
    <row r="333" spans="1:81" s="192" customFormat="1" ht="15.75" customHeight="1">
      <c r="A333" s="5"/>
      <c r="H333" s="210"/>
      <c r="I333" s="210"/>
      <c r="J333" s="210"/>
      <c r="M333" s="211"/>
      <c r="N333" s="193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190"/>
      <c r="AV333" s="190"/>
      <c r="AW333" s="190"/>
      <c r="AX333" s="190"/>
      <c r="AY333" s="191"/>
      <c r="AZ333" s="191"/>
      <c r="BA333" s="191"/>
      <c r="BB333" s="191"/>
      <c r="BC333" s="191"/>
      <c r="BD333" s="191"/>
      <c r="BE333" s="191"/>
      <c r="BF333" s="191"/>
      <c r="BG333" s="191"/>
      <c r="BH333" s="191"/>
      <c r="BI333" s="191"/>
      <c r="BJ333" s="191"/>
      <c r="BK333" s="191"/>
      <c r="BL333" s="191"/>
      <c r="BM333" s="191"/>
      <c r="BN333" s="191"/>
      <c r="BO333" s="191"/>
      <c r="BP333" s="191"/>
      <c r="BQ333" s="191"/>
      <c r="BR333" s="191"/>
      <c r="BS333" s="191"/>
      <c r="BT333" s="191"/>
      <c r="BU333" s="191"/>
      <c r="BV333" s="191"/>
      <c r="BW333" s="191"/>
      <c r="BX333" s="191"/>
      <c r="BY333" s="191"/>
      <c r="BZ333" s="191"/>
      <c r="CA333" s="191"/>
      <c r="CB333" s="191"/>
      <c r="CC333" s="191"/>
    </row>
    <row r="334" spans="1:81" s="192" customFormat="1" ht="15.75" customHeight="1">
      <c r="A334" s="5"/>
      <c r="H334" s="210"/>
      <c r="I334" s="210"/>
      <c r="J334" s="210"/>
      <c r="M334" s="211"/>
      <c r="N334" s="193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0"/>
      <c r="AV334" s="190"/>
      <c r="AW334" s="190"/>
      <c r="AX334" s="190"/>
      <c r="AY334" s="191"/>
      <c r="AZ334" s="191"/>
      <c r="BA334" s="191"/>
      <c r="BB334" s="191"/>
      <c r="BC334" s="191"/>
      <c r="BD334" s="191"/>
      <c r="BE334" s="191"/>
      <c r="BF334" s="191"/>
      <c r="BG334" s="191"/>
      <c r="BH334" s="191"/>
      <c r="BI334" s="191"/>
      <c r="BJ334" s="191"/>
      <c r="BK334" s="191"/>
      <c r="BL334" s="191"/>
      <c r="BM334" s="191"/>
      <c r="BN334" s="191"/>
      <c r="BO334" s="191"/>
      <c r="BP334" s="191"/>
      <c r="BQ334" s="191"/>
      <c r="BR334" s="191"/>
      <c r="BS334" s="191"/>
      <c r="BT334" s="191"/>
      <c r="BU334" s="191"/>
      <c r="BV334" s="191"/>
      <c r="BW334" s="191"/>
      <c r="BX334" s="191"/>
      <c r="BY334" s="191"/>
      <c r="BZ334" s="191"/>
      <c r="CA334" s="191"/>
      <c r="CB334" s="191"/>
      <c r="CC334" s="191"/>
    </row>
    <row r="335" spans="1:81" s="192" customFormat="1" ht="15.75" customHeight="1">
      <c r="A335" s="5"/>
      <c r="H335" s="210"/>
      <c r="I335" s="210"/>
      <c r="J335" s="210"/>
      <c r="M335" s="211"/>
      <c r="N335" s="193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194"/>
      <c r="AT335" s="194"/>
      <c r="AU335" s="190"/>
      <c r="AV335" s="190"/>
      <c r="AW335" s="190"/>
      <c r="AX335" s="190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  <c r="BI335" s="191"/>
      <c r="BJ335" s="191"/>
      <c r="BK335" s="191"/>
      <c r="BL335" s="191"/>
      <c r="BM335" s="191"/>
      <c r="BN335" s="191"/>
      <c r="BO335" s="191"/>
      <c r="BP335" s="191"/>
      <c r="BQ335" s="191"/>
      <c r="BR335" s="191"/>
      <c r="BS335" s="191"/>
      <c r="BT335" s="191"/>
      <c r="BU335" s="191"/>
      <c r="BV335" s="191"/>
      <c r="BW335" s="191"/>
      <c r="BX335" s="191"/>
      <c r="BY335" s="191"/>
      <c r="BZ335" s="191"/>
      <c r="CA335" s="191"/>
      <c r="CB335" s="191"/>
      <c r="CC335" s="191"/>
    </row>
    <row r="336" spans="1:81" s="192" customFormat="1" ht="15.75" customHeight="1">
      <c r="A336" s="5"/>
      <c r="H336" s="210"/>
      <c r="I336" s="210"/>
      <c r="J336" s="210"/>
      <c r="M336" s="211"/>
      <c r="N336" s="193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0"/>
      <c r="AV336" s="190"/>
      <c r="AW336" s="190"/>
      <c r="AX336" s="190"/>
      <c r="AY336" s="191"/>
      <c r="AZ336" s="191"/>
      <c r="BA336" s="191"/>
      <c r="BB336" s="191"/>
      <c r="BC336" s="191"/>
      <c r="BD336" s="191"/>
      <c r="BE336" s="191"/>
      <c r="BF336" s="191"/>
      <c r="BG336" s="191"/>
      <c r="BH336" s="191"/>
      <c r="BI336" s="191"/>
      <c r="BJ336" s="191"/>
      <c r="BK336" s="191"/>
      <c r="BL336" s="191"/>
      <c r="BM336" s="191"/>
      <c r="BN336" s="191"/>
      <c r="BO336" s="191"/>
      <c r="BP336" s="191"/>
      <c r="BQ336" s="191"/>
      <c r="BR336" s="191"/>
      <c r="BS336" s="191"/>
      <c r="BT336" s="191"/>
      <c r="BU336" s="191"/>
      <c r="BV336" s="191"/>
      <c r="BW336" s="191"/>
      <c r="BX336" s="191"/>
      <c r="BY336" s="191"/>
      <c r="BZ336" s="191"/>
      <c r="CA336" s="191"/>
      <c r="CB336" s="191"/>
      <c r="CC336" s="191"/>
    </row>
    <row r="337" spans="1:81" s="192" customFormat="1">
      <c r="A337" s="5"/>
      <c r="H337" s="210"/>
      <c r="I337" s="210"/>
      <c r="J337" s="210"/>
      <c r="M337" s="211"/>
      <c r="N337" s="193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90"/>
      <c r="AV337" s="190"/>
      <c r="AW337" s="190"/>
      <c r="AX337" s="190"/>
      <c r="AY337" s="191"/>
      <c r="AZ337" s="191"/>
      <c r="BA337" s="191"/>
      <c r="BB337" s="191"/>
      <c r="BC337" s="191"/>
      <c r="BD337" s="191"/>
      <c r="BE337" s="191"/>
      <c r="BF337" s="191"/>
      <c r="BG337" s="191"/>
      <c r="BH337" s="191"/>
      <c r="BI337" s="191"/>
      <c r="BJ337" s="191"/>
      <c r="BK337" s="191"/>
      <c r="BL337" s="191"/>
      <c r="BM337" s="191"/>
      <c r="BN337" s="191"/>
      <c r="BO337" s="191"/>
      <c r="BP337" s="191"/>
      <c r="BQ337" s="191"/>
      <c r="BR337" s="191"/>
      <c r="BS337" s="191"/>
      <c r="BT337" s="191"/>
      <c r="BU337" s="191"/>
      <c r="BV337" s="191"/>
      <c r="BW337" s="191"/>
      <c r="BX337" s="191"/>
      <c r="BY337" s="191"/>
      <c r="BZ337" s="191"/>
      <c r="CA337" s="191"/>
      <c r="CB337" s="191"/>
      <c r="CC337" s="191"/>
    </row>
    <row r="338" spans="1:81" s="192" customFormat="1">
      <c r="A338" s="5"/>
      <c r="H338" s="210"/>
      <c r="I338" s="210"/>
      <c r="J338" s="210"/>
      <c r="M338" s="211"/>
      <c r="N338" s="193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1"/>
      <c r="AZ338" s="191"/>
      <c r="BA338" s="191"/>
      <c r="BB338" s="191"/>
      <c r="BC338" s="191"/>
      <c r="BD338" s="191"/>
      <c r="BE338" s="191"/>
      <c r="BF338" s="191"/>
      <c r="BG338" s="191"/>
      <c r="BH338" s="191"/>
      <c r="BI338" s="191"/>
      <c r="BJ338" s="191"/>
      <c r="BK338" s="191"/>
      <c r="BL338" s="191"/>
      <c r="BM338" s="191"/>
      <c r="BN338" s="191"/>
      <c r="BO338" s="191"/>
      <c r="BP338" s="191"/>
      <c r="BQ338" s="191"/>
      <c r="BR338" s="191"/>
      <c r="BS338" s="191"/>
      <c r="BT338" s="191"/>
      <c r="BU338" s="191"/>
      <c r="BV338" s="191"/>
      <c r="BW338" s="191"/>
      <c r="BX338" s="191"/>
      <c r="BY338" s="191"/>
      <c r="BZ338" s="191"/>
      <c r="CA338" s="191"/>
      <c r="CB338" s="191"/>
      <c r="CC338" s="191"/>
    </row>
    <row r="339" spans="1:81" s="192" customFormat="1">
      <c r="A339" s="5"/>
      <c r="H339" s="210"/>
      <c r="I339" s="210"/>
      <c r="J339" s="210"/>
      <c r="M339" s="211"/>
      <c r="N339" s="193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1"/>
      <c r="AZ339" s="191"/>
      <c r="BA339" s="191"/>
      <c r="BB339" s="191"/>
      <c r="BC339" s="191"/>
      <c r="BD339" s="191"/>
      <c r="BE339" s="191"/>
      <c r="BF339" s="191"/>
      <c r="BG339" s="191"/>
      <c r="BH339" s="191"/>
      <c r="BI339" s="191"/>
      <c r="BJ339" s="191"/>
      <c r="BK339" s="191"/>
      <c r="BL339" s="191"/>
      <c r="BM339" s="191"/>
      <c r="BN339" s="191"/>
      <c r="BO339" s="191"/>
      <c r="BP339" s="191"/>
      <c r="BQ339" s="191"/>
      <c r="BR339" s="191"/>
      <c r="BS339" s="191"/>
      <c r="BT339" s="191"/>
      <c r="BU339" s="191"/>
      <c r="BV339" s="191"/>
      <c r="BW339" s="191"/>
      <c r="BX339" s="191"/>
      <c r="BY339" s="191"/>
      <c r="BZ339" s="191"/>
      <c r="CA339" s="191"/>
      <c r="CB339" s="191"/>
      <c r="CC339" s="191"/>
    </row>
    <row r="340" spans="1:81" s="192" customFormat="1">
      <c r="A340" s="5"/>
      <c r="H340" s="210"/>
      <c r="I340" s="210"/>
      <c r="J340" s="210"/>
      <c r="M340" s="211"/>
      <c r="N340" s="193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1"/>
      <c r="AZ340" s="191"/>
      <c r="BA340" s="191"/>
      <c r="BB340" s="191"/>
      <c r="BC340" s="191"/>
      <c r="BD340" s="191"/>
      <c r="BE340" s="191"/>
      <c r="BF340" s="191"/>
      <c r="BG340" s="191"/>
      <c r="BH340" s="191"/>
      <c r="BI340" s="191"/>
      <c r="BJ340" s="191"/>
      <c r="BK340" s="191"/>
      <c r="BL340" s="191"/>
      <c r="BM340" s="191"/>
      <c r="BN340" s="191"/>
      <c r="BO340" s="191"/>
      <c r="BP340" s="191"/>
      <c r="BQ340" s="191"/>
      <c r="BR340" s="191"/>
      <c r="BS340" s="191"/>
      <c r="BT340" s="191"/>
      <c r="BU340" s="191"/>
      <c r="BV340" s="191"/>
      <c r="BW340" s="191"/>
      <c r="BX340" s="191"/>
      <c r="BY340" s="191"/>
      <c r="BZ340" s="191"/>
      <c r="CA340" s="191"/>
      <c r="CB340" s="191"/>
      <c r="CC340" s="191"/>
    </row>
    <row r="341" spans="1:81" s="192" customFormat="1">
      <c r="A341" s="5"/>
      <c r="H341" s="210"/>
      <c r="I341" s="210"/>
      <c r="J341" s="210"/>
      <c r="M341" s="211"/>
      <c r="N341" s="193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1"/>
      <c r="AZ341" s="191"/>
      <c r="BA341" s="191"/>
      <c r="BB341" s="191"/>
      <c r="BC341" s="191"/>
      <c r="BD341" s="191"/>
      <c r="BE341" s="191"/>
      <c r="BF341" s="191"/>
      <c r="BG341" s="191"/>
      <c r="BH341" s="191"/>
      <c r="BI341" s="191"/>
      <c r="BJ341" s="191"/>
      <c r="BK341" s="191"/>
      <c r="BL341" s="191"/>
      <c r="BM341" s="191"/>
      <c r="BN341" s="191"/>
      <c r="BO341" s="191"/>
      <c r="BP341" s="191"/>
      <c r="BQ341" s="191"/>
      <c r="BR341" s="191"/>
      <c r="BS341" s="191"/>
      <c r="BT341" s="191"/>
      <c r="BU341" s="191"/>
      <c r="BV341" s="191"/>
      <c r="BW341" s="191"/>
      <c r="BX341" s="191"/>
      <c r="BY341" s="191"/>
      <c r="BZ341" s="191"/>
      <c r="CA341" s="191"/>
      <c r="CB341" s="191"/>
      <c r="CC341" s="191"/>
    </row>
    <row r="342" spans="1:81" s="192" customFormat="1">
      <c r="A342" s="5"/>
      <c r="H342" s="210"/>
      <c r="I342" s="210"/>
      <c r="J342" s="210"/>
      <c r="M342" s="211"/>
      <c r="N342" s="193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1"/>
      <c r="AZ342" s="191"/>
      <c r="BA342" s="191"/>
      <c r="BB342" s="191"/>
      <c r="BC342" s="191"/>
      <c r="BD342" s="191"/>
      <c r="BE342" s="191"/>
      <c r="BF342" s="191"/>
      <c r="BG342" s="191"/>
      <c r="BH342" s="191"/>
      <c r="BI342" s="191"/>
      <c r="BJ342" s="191"/>
      <c r="BK342" s="191"/>
      <c r="BL342" s="191"/>
      <c r="BM342" s="191"/>
      <c r="BN342" s="191"/>
      <c r="BO342" s="191"/>
      <c r="BP342" s="191"/>
      <c r="BQ342" s="191"/>
      <c r="BR342" s="191"/>
      <c r="BS342" s="191"/>
      <c r="BT342" s="191"/>
      <c r="BU342" s="191"/>
      <c r="BV342" s="191"/>
      <c r="BW342" s="191"/>
      <c r="BX342" s="191"/>
      <c r="BY342" s="191"/>
      <c r="BZ342" s="191"/>
      <c r="CA342" s="191"/>
      <c r="CB342" s="191"/>
      <c r="CC342" s="191"/>
    </row>
    <row r="343" spans="1:81" s="192" customFormat="1">
      <c r="A343" s="5"/>
      <c r="H343" s="210"/>
      <c r="I343" s="210"/>
      <c r="J343" s="210"/>
      <c r="M343" s="211"/>
      <c r="N343" s="193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1"/>
      <c r="AZ343" s="191"/>
      <c r="BA343" s="191"/>
      <c r="BB343" s="191"/>
      <c r="BC343" s="191"/>
      <c r="BD343" s="191"/>
      <c r="BE343" s="191"/>
      <c r="BF343" s="191"/>
      <c r="BG343" s="191"/>
      <c r="BH343" s="191"/>
      <c r="BI343" s="191"/>
      <c r="BJ343" s="191"/>
      <c r="BK343" s="191"/>
      <c r="BL343" s="191"/>
      <c r="BM343" s="191"/>
      <c r="BN343" s="191"/>
      <c r="BO343" s="191"/>
      <c r="BP343" s="191"/>
      <c r="BQ343" s="191"/>
      <c r="BR343" s="191"/>
      <c r="BS343" s="191"/>
      <c r="BT343" s="191"/>
      <c r="BU343" s="191"/>
      <c r="BV343" s="191"/>
      <c r="BW343" s="191"/>
      <c r="BX343" s="191"/>
      <c r="BY343" s="191"/>
      <c r="BZ343" s="191"/>
      <c r="CA343" s="191"/>
      <c r="CB343" s="191"/>
      <c r="CC343" s="191"/>
    </row>
    <row r="344" spans="1:81" s="192" customFormat="1">
      <c r="A344" s="5"/>
      <c r="H344" s="210"/>
      <c r="I344" s="210"/>
      <c r="J344" s="210"/>
      <c r="M344" s="211"/>
      <c r="N344" s="193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1"/>
      <c r="AZ344" s="191"/>
      <c r="BA344" s="191"/>
      <c r="BB344" s="191"/>
      <c r="BC344" s="191"/>
      <c r="BD344" s="191"/>
      <c r="BE344" s="191"/>
      <c r="BF344" s="191"/>
      <c r="BG344" s="191"/>
      <c r="BH344" s="191"/>
      <c r="BI344" s="191"/>
      <c r="BJ344" s="191"/>
      <c r="BK344" s="191"/>
      <c r="BL344" s="191"/>
      <c r="BM344" s="191"/>
      <c r="BN344" s="191"/>
      <c r="BO344" s="191"/>
      <c r="BP344" s="191"/>
      <c r="BQ344" s="191"/>
      <c r="BR344" s="191"/>
      <c r="BS344" s="191"/>
      <c r="BT344" s="191"/>
      <c r="BU344" s="191"/>
      <c r="BV344" s="191"/>
      <c r="BW344" s="191"/>
      <c r="BX344" s="191"/>
      <c r="BY344" s="191"/>
      <c r="BZ344" s="191"/>
      <c r="CA344" s="191"/>
      <c r="CB344" s="191"/>
      <c r="CC344" s="191"/>
    </row>
    <row r="345" spans="1:81" s="192" customFormat="1">
      <c r="A345" s="5"/>
      <c r="H345" s="210"/>
      <c r="I345" s="210"/>
      <c r="J345" s="210"/>
      <c r="M345" s="211"/>
      <c r="N345" s="193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1"/>
      <c r="AZ345" s="191"/>
      <c r="BA345" s="191"/>
      <c r="BB345" s="191"/>
      <c r="BC345" s="191"/>
      <c r="BD345" s="191"/>
      <c r="BE345" s="191"/>
      <c r="BF345" s="191"/>
      <c r="BG345" s="191"/>
      <c r="BH345" s="191"/>
      <c r="BI345" s="191"/>
      <c r="BJ345" s="191"/>
      <c r="BK345" s="191"/>
      <c r="BL345" s="191"/>
      <c r="BM345" s="191"/>
      <c r="BN345" s="191"/>
      <c r="BO345" s="191"/>
      <c r="BP345" s="191"/>
      <c r="BQ345" s="191"/>
      <c r="BR345" s="191"/>
      <c r="BS345" s="191"/>
      <c r="BT345" s="191"/>
      <c r="BU345" s="191"/>
      <c r="BV345" s="191"/>
      <c r="BW345" s="191"/>
      <c r="BX345" s="191"/>
      <c r="BY345" s="191"/>
      <c r="BZ345" s="191"/>
      <c r="CA345" s="191"/>
      <c r="CB345" s="191"/>
      <c r="CC345" s="191"/>
    </row>
    <row r="346" spans="1:81" s="192" customFormat="1">
      <c r="A346" s="5"/>
      <c r="H346" s="210"/>
      <c r="I346" s="210"/>
      <c r="J346" s="210"/>
      <c r="M346" s="211"/>
      <c r="N346" s="193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0"/>
      <c r="AU346" s="190"/>
      <c r="AV346" s="190"/>
      <c r="AW346" s="190"/>
      <c r="AX346" s="190"/>
      <c r="AY346" s="191"/>
      <c r="AZ346" s="191"/>
      <c r="BA346" s="191"/>
      <c r="BB346" s="191"/>
      <c r="BC346" s="191"/>
      <c r="BD346" s="191"/>
      <c r="BE346" s="191"/>
      <c r="BF346" s="191"/>
      <c r="BG346" s="191"/>
      <c r="BH346" s="191"/>
      <c r="BI346" s="191"/>
      <c r="BJ346" s="191"/>
      <c r="BK346" s="191"/>
      <c r="BL346" s="191"/>
      <c r="BM346" s="191"/>
      <c r="BN346" s="191"/>
      <c r="BO346" s="191"/>
      <c r="BP346" s="191"/>
      <c r="BQ346" s="191"/>
      <c r="BR346" s="191"/>
      <c r="BS346" s="191"/>
      <c r="BT346" s="191"/>
      <c r="BU346" s="191"/>
      <c r="BV346" s="191"/>
      <c r="BW346" s="191"/>
      <c r="BX346" s="191"/>
      <c r="BY346" s="191"/>
      <c r="BZ346" s="191"/>
      <c r="CA346" s="191"/>
      <c r="CB346" s="191"/>
      <c r="CC346" s="191"/>
    </row>
    <row r="347" spans="1:81" s="192" customFormat="1">
      <c r="A347" s="5"/>
      <c r="H347" s="210"/>
      <c r="I347" s="210"/>
      <c r="J347" s="210"/>
      <c r="M347" s="211"/>
      <c r="N347" s="193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1"/>
      <c r="AZ347" s="191"/>
      <c r="BA347" s="191"/>
      <c r="BB347" s="191"/>
      <c r="BC347" s="191"/>
      <c r="BD347" s="191"/>
      <c r="BE347" s="191"/>
      <c r="BF347" s="191"/>
      <c r="BG347" s="191"/>
      <c r="BH347" s="191"/>
      <c r="BI347" s="191"/>
      <c r="BJ347" s="191"/>
      <c r="BK347" s="191"/>
      <c r="BL347" s="191"/>
      <c r="BM347" s="191"/>
      <c r="BN347" s="191"/>
      <c r="BO347" s="191"/>
      <c r="BP347" s="191"/>
      <c r="BQ347" s="191"/>
      <c r="BR347" s="191"/>
      <c r="BS347" s="191"/>
      <c r="BT347" s="191"/>
      <c r="BU347" s="191"/>
      <c r="BV347" s="191"/>
      <c r="BW347" s="191"/>
      <c r="BX347" s="191"/>
      <c r="BY347" s="191"/>
      <c r="BZ347" s="191"/>
      <c r="CA347" s="191"/>
      <c r="CB347" s="191"/>
      <c r="CC347" s="191"/>
    </row>
    <row r="348" spans="1:81" s="192" customFormat="1">
      <c r="A348" s="5"/>
      <c r="H348" s="210"/>
      <c r="I348" s="210"/>
      <c r="J348" s="210"/>
      <c r="M348" s="211"/>
      <c r="N348" s="193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1"/>
      <c r="AZ348" s="191"/>
      <c r="BA348" s="191"/>
      <c r="BB348" s="191"/>
      <c r="BC348" s="191"/>
      <c r="BD348" s="191"/>
      <c r="BE348" s="191"/>
      <c r="BF348" s="191"/>
      <c r="BG348" s="191"/>
      <c r="BH348" s="191"/>
      <c r="BI348" s="191"/>
      <c r="BJ348" s="191"/>
      <c r="BK348" s="191"/>
      <c r="BL348" s="191"/>
      <c r="BM348" s="191"/>
      <c r="BN348" s="191"/>
      <c r="BO348" s="191"/>
      <c r="BP348" s="191"/>
      <c r="BQ348" s="191"/>
      <c r="BR348" s="191"/>
      <c r="BS348" s="191"/>
      <c r="BT348" s="191"/>
      <c r="BU348" s="191"/>
      <c r="BV348" s="191"/>
      <c r="BW348" s="191"/>
      <c r="BX348" s="191"/>
      <c r="BY348" s="191"/>
      <c r="BZ348" s="191"/>
      <c r="CA348" s="191"/>
      <c r="CB348" s="191"/>
      <c r="CC348" s="191"/>
    </row>
    <row r="349" spans="1:81" s="192" customFormat="1">
      <c r="A349" s="5"/>
      <c r="H349" s="210"/>
      <c r="I349" s="210"/>
      <c r="J349" s="210"/>
      <c r="M349" s="211"/>
      <c r="N349" s="193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1"/>
      <c r="AZ349" s="191"/>
      <c r="BA349" s="191"/>
      <c r="BB349" s="191"/>
      <c r="BC349" s="191"/>
      <c r="BD349" s="191"/>
      <c r="BE349" s="191"/>
      <c r="BF349" s="191"/>
      <c r="BG349" s="191"/>
      <c r="BH349" s="191"/>
      <c r="BI349" s="191"/>
      <c r="BJ349" s="191"/>
      <c r="BK349" s="191"/>
      <c r="BL349" s="191"/>
      <c r="BM349" s="191"/>
      <c r="BN349" s="191"/>
      <c r="BO349" s="191"/>
      <c r="BP349" s="191"/>
      <c r="BQ349" s="191"/>
      <c r="BR349" s="191"/>
      <c r="BS349" s="191"/>
      <c r="BT349" s="191"/>
      <c r="BU349" s="191"/>
      <c r="BV349" s="191"/>
      <c r="BW349" s="191"/>
      <c r="BX349" s="191"/>
      <c r="BY349" s="191"/>
      <c r="BZ349" s="191"/>
      <c r="CA349" s="191"/>
      <c r="CB349" s="191"/>
      <c r="CC349" s="191"/>
    </row>
    <row r="350" spans="1:81" s="192" customFormat="1">
      <c r="A350" s="5"/>
      <c r="H350" s="210"/>
      <c r="I350" s="210"/>
      <c r="J350" s="210"/>
      <c r="M350" s="211"/>
      <c r="N350" s="193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1"/>
      <c r="AZ350" s="191"/>
      <c r="BA350" s="191"/>
      <c r="BB350" s="191"/>
      <c r="BC350" s="191"/>
      <c r="BD350" s="191"/>
      <c r="BE350" s="191"/>
      <c r="BF350" s="191"/>
      <c r="BG350" s="191"/>
      <c r="BH350" s="191"/>
      <c r="BI350" s="191"/>
      <c r="BJ350" s="191"/>
      <c r="BK350" s="191"/>
      <c r="BL350" s="191"/>
      <c r="BM350" s="191"/>
      <c r="BN350" s="191"/>
      <c r="BO350" s="191"/>
      <c r="BP350" s="191"/>
      <c r="BQ350" s="191"/>
      <c r="BR350" s="191"/>
      <c r="BS350" s="191"/>
      <c r="BT350" s="191"/>
      <c r="BU350" s="191"/>
      <c r="BV350" s="191"/>
      <c r="BW350" s="191"/>
      <c r="BX350" s="191"/>
      <c r="BY350" s="191"/>
      <c r="BZ350" s="191"/>
      <c r="CA350" s="191"/>
      <c r="CB350" s="191"/>
      <c r="CC350" s="191"/>
    </row>
    <row r="351" spans="1:81" s="192" customFormat="1">
      <c r="A351" s="5"/>
      <c r="H351" s="210"/>
      <c r="I351" s="210"/>
      <c r="J351" s="210"/>
      <c r="M351" s="211"/>
      <c r="N351" s="193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  <c r="AA351" s="190"/>
      <c r="AB351" s="190"/>
      <c r="AC351" s="190"/>
      <c r="AD351" s="190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1"/>
      <c r="AZ351" s="191"/>
      <c r="BA351" s="191"/>
      <c r="BB351" s="191"/>
      <c r="BC351" s="191"/>
      <c r="BD351" s="191"/>
      <c r="BE351" s="191"/>
      <c r="BF351" s="191"/>
      <c r="BG351" s="191"/>
      <c r="BH351" s="191"/>
      <c r="BI351" s="191"/>
      <c r="BJ351" s="191"/>
      <c r="BK351" s="191"/>
      <c r="BL351" s="191"/>
      <c r="BM351" s="191"/>
      <c r="BN351" s="191"/>
      <c r="BO351" s="191"/>
      <c r="BP351" s="191"/>
      <c r="BQ351" s="191"/>
      <c r="BR351" s="191"/>
      <c r="BS351" s="191"/>
      <c r="BT351" s="191"/>
      <c r="BU351" s="191"/>
      <c r="BV351" s="191"/>
      <c r="BW351" s="191"/>
      <c r="BX351" s="191"/>
      <c r="BY351" s="191"/>
      <c r="BZ351" s="191"/>
      <c r="CA351" s="191"/>
      <c r="CB351" s="191"/>
      <c r="CC351" s="191"/>
    </row>
    <row r="352" spans="1:81" s="192" customFormat="1">
      <c r="A352" s="5"/>
      <c r="H352" s="210"/>
      <c r="I352" s="210"/>
      <c r="J352" s="210"/>
      <c r="M352" s="211"/>
      <c r="N352" s="193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1"/>
      <c r="AZ352" s="191"/>
      <c r="BA352" s="191"/>
      <c r="BB352" s="191"/>
      <c r="BC352" s="191"/>
      <c r="BD352" s="191"/>
      <c r="BE352" s="191"/>
      <c r="BF352" s="191"/>
      <c r="BG352" s="191"/>
      <c r="BH352" s="191"/>
      <c r="BI352" s="191"/>
      <c r="BJ352" s="191"/>
      <c r="BK352" s="191"/>
      <c r="BL352" s="191"/>
      <c r="BM352" s="191"/>
      <c r="BN352" s="191"/>
      <c r="BO352" s="191"/>
      <c r="BP352" s="191"/>
      <c r="BQ352" s="191"/>
      <c r="BR352" s="191"/>
      <c r="BS352" s="191"/>
      <c r="BT352" s="191"/>
      <c r="BU352" s="191"/>
      <c r="BV352" s="191"/>
      <c r="BW352" s="191"/>
      <c r="BX352" s="191"/>
      <c r="BY352" s="191"/>
      <c r="BZ352" s="191"/>
      <c r="CA352" s="191"/>
      <c r="CB352" s="191"/>
      <c r="CC352" s="191"/>
    </row>
    <row r="353" spans="1:81" s="192" customFormat="1">
      <c r="A353" s="5"/>
      <c r="H353" s="210"/>
      <c r="I353" s="210"/>
      <c r="J353" s="210"/>
      <c r="M353" s="211"/>
      <c r="N353" s="193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1"/>
      <c r="AZ353" s="191"/>
      <c r="BA353" s="191"/>
      <c r="BB353" s="191"/>
      <c r="BC353" s="191"/>
      <c r="BD353" s="191"/>
      <c r="BE353" s="191"/>
      <c r="BF353" s="191"/>
      <c r="BG353" s="191"/>
      <c r="BH353" s="191"/>
      <c r="BI353" s="191"/>
      <c r="BJ353" s="191"/>
      <c r="BK353" s="191"/>
      <c r="BL353" s="191"/>
      <c r="BM353" s="191"/>
      <c r="BN353" s="191"/>
      <c r="BO353" s="191"/>
      <c r="BP353" s="191"/>
      <c r="BQ353" s="191"/>
      <c r="BR353" s="191"/>
      <c r="BS353" s="191"/>
      <c r="BT353" s="191"/>
      <c r="BU353" s="191"/>
      <c r="BV353" s="191"/>
      <c r="BW353" s="191"/>
      <c r="BX353" s="191"/>
      <c r="BY353" s="191"/>
      <c r="BZ353" s="191"/>
      <c r="CA353" s="191"/>
      <c r="CB353" s="191"/>
      <c r="CC353" s="191"/>
    </row>
    <row r="354" spans="1:81" s="192" customFormat="1">
      <c r="A354" s="5"/>
      <c r="H354" s="210"/>
      <c r="I354" s="210"/>
      <c r="J354" s="210"/>
      <c r="M354" s="211"/>
      <c r="N354" s="193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1"/>
      <c r="AZ354" s="191"/>
      <c r="BA354" s="191"/>
      <c r="BB354" s="191"/>
      <c r="BC354" s="191"/>
      <c r="BD354" s="191"/>
      <c r="BE354" s="191"/>
      <c r="BF354" s="191"/>
      <c r="BG354" s="191"/>
      <c r="BH354" s="191"/>
      <c r="BI354" s="191"/>
      <c r="BJ354" s="191"/>
      <c r="BK354" s="191"/>
      <c r="BL354" s="191"/>
      <c r="BM354" s="191"/>
      <c r="BN354" s="191"/>
      <c r="BO354" s="191"/>
      <c r="BP354" s="191"/>
      <c r="BQ354" s="191"/>
      <c r="BR354" s="191"/>
      <c r="BS354" s="191"/>
      <c r="BT354" s="191"/>
      <c r="BU354" s="191"/>
      <c r="BV354" s="191"/>
      <c r="BW354" s="191"/>
      <c r="BX354" s="191"/>
      <c r="BY354" s="191"/>
      <c r="BZ354" s="191"/>
      <c r="CA354" s="191"/>
      <c r="CB354" s="191"/>
      <c r="CC354" s="191"/>
    </row>
    <row r="355" spans="1:81" s="192" customFormat="1">
      <c r="A355" s="5"/>
      <c r="H355" s="210"/>
      <c r="I355" s="210"/>
      <c r="J355" s="210"/>
      <c r="M355" s="211"/>
      <c r="N355" s="193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1"/>
      <c r="AZ355" s="191"/>
      <c r="BA355" s="191"/>
      <c r="BB355" s="191"/>
      <c r="BC355" s="191"/>
      <c r="BD355" s="191"/>
      <c r="BE355" s="191"/>
      <c r="BF355" s="191"/>
      <c r="BG355" s="191"/>
      <c r="BH355" s="191"/>
      <c r="BI355" s="191"/>
      <c r="BJ355" s="191"/>
      <c r="BK355" s="191"/>
      <c r="BL355" s="191"/>
      <c r="BM355" s="191"/>
      <c r="BN355" s="191"/>
      <c r="BO355" s="191"/>
      <c r="BP355" s="191"/>
      <c r="BQ355" s="191"/>
      <c r="BR355" s="191"/>
      <c r="BS355" s="191"/>
      <c r="BT355" s="191"/>
      <c r="BU355" s="191"/>
      <c r="BV355" s="191"/>
      <c r="BW355" s="191"/>
      <c r="BX355" s="191"/>
      <c r="BY355" s="191"/>
      <c r="BZ355" s="191"/>
      <c r="CA355" s="191"/>
      <c r="CB355" s="191"/>
      <c r="CC355" s="191"/>
    </row>
    <row r="356" spans="1:81" s="192" customFormat="1">
      <c r="A356" s="5"/>
      <c r="H356" s="210"/>
      <c r="I356" s="210"/>
      <c r="J356" s="210"/>
      <c r="M356" s="211"/>
      <c r="N356" s="193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1"/>
      <c r="BS356" s="191"/>
      <c r="BT356" s="191"/>
      <c r="BU356" s="191"/>
      <c r="BV356" s="191"/>
      <c r="BW356" s="191"/>
      <c r="BX356" s="191"/>
      <c r="BY356" s="191"/>
      <c r="BZ356" s="191"/>
      <c r="CA356" s="191"/>
      <c r="CB356" s="191"/>
      <c r="CC356" s="191"/>
    </row>
    <row r="357" spans="1:81" s="192" customFormat="1">
      <c r="A357" s="5"/>
      <c r="H357" s="210"/>
      <c r="I357" s="210"/>
      <c r="J357" s="210"/>
      <c r="M357" s="211"/>
      <c r="N357" s="193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1"/>
      <c r="AZ357" s="191"/>
      <c r="BA357" s="191"/>
      <c r="BB357" s="191"/>
      <c r="BC357" s="191"/>
      <c r="BD357" s="191"/>
      <c r="BE357" s="191"/>
      <c r="BF357" s="191"/>
      <c r="BG357" s="191"/>
      <c r="BH357" s="191"/>
      <c r="BI357" s="191"/>
      <c r="BJ357" s="191"/>
      <c r="BK357" s="191"/>
      <c r="BL357" s="191"/>
      <c r="BM357" s="191"/>
      <c r="BN357" s="191"/>
      <c r="BO357" s="191"/>
      <c r="BP357" s="191"/>
      <c r="BQ357" s="191"/>
      <c r="BR357" s="191"/>
      <c r="BS357" s="191"/>
      <c r="BT357" s="191"/>
      <c r="BU357" s="191"/>
      <c r="BV357" s="191"/>
      <c r="BW357" s="191"/>
      <c r="BX357" s="191"/>
      <c r="BY357" s="191"/>
      <c r="BZ357" s="191"/>
      <c r="CA357" s="191"/>
      <c r="CB357" s="191"/>
      <c r="CC357" s="191"/>
    </row>
    <row r="358" spans="1:81" s="192" customFormat="1">
      <c r="A358" s="5"/>
      <c r="H358" s="210"/>
      <c r="I358" s="210"/>
      <c r="J358" s="210"/>
      <c r="M358" s="211"/>
      <c r="N358" s="193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1"/>
      <c r="AZ358" s="191"/>
      <c r="BA358" s="191"/>
      <c r="BB358" s="191"/>
      <c r="BC358" s="191"/>
      <c r="BD358" s="191"/>
      <c r="BE358" s="191"/>
      <c r="BF358" s="191"/>
      <c r="BG358" s="191"/>
      <c r="BH358" s="191"/>
      <c r="BI358" s="191"/>
      <c r="BJ358" s="191"/>
      <c r="BK358" s="191"/>
      <c r="BL358" s="191"/>
      <c r="BM358" s="191"/>
      <c r="BN358" s="191"/>
      <c r="BO358" s="191"/>
      <c r="BP358" s="191"/>
      <c r="BQ358" s="191"/>
      <c r="BR358" s="191"/>
      <c r="BS358" s="191"/>
      <c r="BT358" s="191"/>
      <c r="BU358" s="191"/>
      <c r="BV358" s="191"/>
      <c r="BW358" s="191"/>
      <c r="BX358" s="191"/>
      <c r="BY358" s="191"/>
      <c r="BZ358" s="191"/>
      <c r="CA358" s="191"/>
      <c r="CB358" s="191"/>
      <c r="CC358" s="191"/>
    </row>
    <row r="359" spans="1:81" s="192" customFormat="1">
      <c r="A359" s="5"/>
      <c r="H359" s="210"/>
      <c r="I359" s="210"/>
      <c r="J359" s="210"/>
      <c r="M359" s="211"/>
      <c r="N359" s="193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1"/>
      <c r="AZ359" s="191"/>
      <c r="BA359" s="191"/>
      <c r="BB359" s="191"/>
      <c r="BC359" s="191"/>
      <c r="BD359" s="191"/>
      <c r="BE359" s="191"/>
      <c r="BF359" s="191"/>
      <c r="BG359" s="191"/>
      <c r="BH359" s="191"/>
      <c r="BI359" s="191"/>
      <c r="BJ359" s="191"/>
      <c r="BK359" s="191"/>
      <c r="BL359" s="191"/>
      <c r="BM359" s="191"/>
      <c r="BN359" s="191"/>
      <c r="BO359" s="191"/>
      <c r="BP359" s="191"/>
      <c r="BQ359" s="191"/>
      <c r="BR359" s="191"/>
      <c r="BS359" s="191"/>
      <c r="BT359" s="191"/>
      <c r="BU359" s="191"/>
      <c r="BV359" s="191"/>
      <c r="BW359" s="191"/>
      <c r="BX359" s="191"/>
      <c r="BY359" s="191"/>
      <c r="BZ359" s="191"/>
      <c r="CA359" s="191"/>
      <c r="CB359" s="191"/>
      <c r="CC359" s="191"/>
    </row>
    <row r="360" spans="1:81" s="192" customFormat="1">
      <c r="A360" s="5"/>
      <c r="H360" s="210"/>
      <c r="I360" s="210"/>
      <c r="J360" s="210"/>
      <c r="M360" s="211"/>
      <c r="N360" s="193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1"/>
      <c r="AZ360" s="191"/>
      <c r="BA360" s="191"/>
      <c r="BB360" s="191"/>
      <c r="BC360" s="191"/>
      <c r="BD360" s="191"/>
      <c r="BE360" s="191"/>
      <c r="BF360" s="191"/>
      <c r="BG360" s="191"/>
      <c r="BH360" s="191"/>
      <c r="BI360" s="191"/>
      <c r="BJ360" s="191"/>
      <c r="BK360" s="191"/>
      <c r="BL360" s="191"/>
      <c r="BM360" s="191"/>
      <c r="BN360" s="191"/>
      <c r="BO360" s="191"/>
      <c r="BP360" s="191"/>
      <c r="BQ360" s="191"/>
      <c r="BR360" s="191"/>
      <c r="BS360" s="191"/>
      <c r="BT360" s="191"/>
      <c r="BU360" s="191"/>
      <c r="BV360" s="191"/>
      <c r="BW360" s="191"/>
      <c r="BX360" s="191"/>
      <c r="BY360" s="191"/>
      <c r="BZ360" s="191"/>
      <c r="CA360" s="191"/>
      <c r="CB360" s="191"/>
      <c r="CC360" s="191"/>
    </row>
    <row r="361" spans="1:81" s="192" customFormat="1">
      <c r="A361" s="5"/>
      <c r="H361" s="210"/>
      <c r="I361" s="210"/>
      <c r="J361" s="210"/>
      <c r="M361" s="211"/>
      <c r="N361" s="193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1"/>
      <c r="AZ361" s="191"/>
      <c r="BA361" s="191"/>
      <c r="BB361" s="191"/>
      <c r="BC361" s="191"/>
      <c r="BD361" s="191"/>
      <c r="BE361" s="191"/>
      <c r="BF361" s="191"/>
      <c r="BG361" s="191"/>
      <c r="BH361" s="191"/>
      <c r="BI361" s="191"/>
      <c r="BJ361" s="191"/>
      <c r="BK361" s="191"/>
      <c r="BL361" s="191"/>
      <c r="BM361" s="191"/>
      <c r="BN361" s="191"/>
      <c r="BO361" s="191"/>
      <c r="BP361" s="191"/>
      <c r="BQ361" s="191"/>
      <c r="BR361" s="191"/>
      <c r="BS361" s="191"/>
      <c r="BT361" s="191"/>
      <c r="BU361" s="191"/>
      <c r="BV361" s="191"/>
      <c r="BW361" s="191"/>
      <c r="BX361" s="191"/>
      <c r="BY361" s="191"/>
      <c r="BZ361" s="191"/>
      <c r="CA361" s="191"/>
      <c r="CB361" s="191"/>
      <c r="CC361" s="191"/>
    </row>
    <row r="362" spans="1:81" s="192" customFormat="1">
      <c r="A362" s="5"/>
      <c r="H362" s="210"/>
      <c r="I362" s="210"/>
      <c r="J362" s="210"/>
      <c r="M362" s="211"/>
      <c r="N362" s="193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1"/>
      <c r="AZ362" s="191"/>
      <c r="BA362" s="191"/>
      <c r="BB362" s="191"/>
      <c r="BC362" s="191"/>
      <c r="BD362" s="191"/>
      <c r="BE362" s="191"/>
      <c r="BF362" s="191"/>
      <c r="BG362" s="191"/>
      <c r="BH362" s="191"/>
      <c r="BI362" s="191"/>
      <c r="BJ362" s="191"/>
      <c r="BK362" s="191"/>
      <c r="BL362" s="191"/>
      <c r="BM362" s="191"/>
      <c r="BN362" s="191"/>
      <c r="BO362" s="191"/>
      <c r="BP362" s="191"/>
      <c r="BQ362" s="191"/>
      <c r="BR362" s="191"/>
      <c r="BS362" s="191"/>
      <c r="BT362" s="191"/>
      <c r="BU362" s="191"/>
      <c r="BV362" s="191"/>
      <c r="BW362" s="191"/>
      <c r="BX362" s="191"/>
      <c r="BY362" s="191"/>
      <c r="BZ362" s="191"/>
      <c r="CA362" s="191"/>
      <c r="CB362" s="191"/>
      <c r="CC362" s="191"/>
    </row>
    <row r="363" spans="1:81" s="192" customFormat="1">
      <c r="A363" s="5"/>
      <c r="H363" s="210"/>
      <c r="I363" s="210"/>
      <c r="J363" s="210"/>
      <c r="M363" s="211"/>
      <c r="N363" s="193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1"/>
      <c r="AZ363" s="191"/>
      <c r="BA363" s="191"/>
      <c r="BB363" s="191"/>
      <c r="BC363" s="191"/>
      <c r="BD363" s="191"/>
      <c r="BE363" s="191"/>
      <c r="BF363" s="191"/>
      <c r="BG363" s="191"/>
      <c r="BH363" s="191"/>
      <c r="BI363" s="191"/>
      <c r="BJ363" s="191"/>
      <c r="BK363" s="191"/>
      <c r="BL363" s="191"/>
      <c r="BM363" s="191"/>
      <c r="BN363" s="191"/>
      <c r="BO363" s="191"/>
      <c r="BP363" s="191"/>
      <c r="BQ363" s="191"/>
      <c r="BR363" s="191"/>
      <c r="BS363" s="191"/>
      <c r="BT363" s="191"/>
      <c r="BU363" s="191"/>
      <c r="BV363" s="191"/>
      <c r="BW363" s="191"/>
      <c r="BX363" s="191"/>
      <c r="BY363" s="191"/>
      <c r="BZ363" s="191"/>
      <c r="CA363" s="191"/>
      <c r="CB363" s="191"/>
      <c r="CC363" s="191"/>
    </row>
    <row r="364" spans="1:81" s="192" customFormat="1">
      <c r="A364" s="5"/>
      <c r="H364" s="210"/>
      <c r="I364" s="210"/>
      <c r="J364" s="210"/>
      <c r="M364" s="211"/>
      <c r="N364" s="193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1"/>
      <c r="AZ364" s="191"/>
      <c r="BA364" s="191"/>
      <c r="BB364" s="191"/>
      <c r="BC364" s="191"/>
      <c r="BD364" s="191"/>
      <c r="BE364" s="191"/>
      <c r="BF364" s="191"/>
      <c r="BG364" s="191"/>
      <c r="BH364" s="191"/>
      <c r="BI364" s="191"/>
      <c r="BJ364" s="191"/>
      <c r="BK364" s="191"/>
      <c r="BL364" s="191"/>
      <c r="BM364" s="191"/>
      <c r="BN364" s="191"/>
      <c r="BO364" s="191"/>
      <c r="BP364" s="191"/>
      <c r="BQ364" s="191"/>
      <c r="BR364" s="191"/>
      <c r="BS364" s="191"/>
      <c r="BT364" s="191"/>
      <c r="BU364" s="191"/>
      <c r="BV364" s="191"/>
      <c r="BW364" s="191"/>
      <c r="BX364" s="191"/>
      <c r="BY364" s="191"/>
      <c r="BZ364" s="191"/>
      <c r="CA364" s="191"/>
      <c r="CB364" s="191"/>
      <c r="CC364" s="191"/>
    </row>
    <row r="365" spans="1:81" s="192" customFormat="1">
      <c r="A365" s="5"/>
      <c r="H365" s="210"/>
      <c r="I365" s="210"/>
      <c r="J365" s="210"/>
      <c r="M365" s="211"/>
      <c r="N365" s="193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0"/>
      <c r="AR365" s="190"/>
      <c r="AS365" s="190"/>
      <c r="AT365" s="190"/>
      <c r="AU365" s="190"/>
      <c r="AV365" s="190"/>
      <c r="AW365" s="190"/>
      <c r="AX365" s="190"/>
      <c r="AY365" s="191"/>
      <c r="AZ365" s="191"/>
      <c r="BA365" s="191"/>
      <c r="BB365" s="191"/>
      <c r="BC365" s="191"/>
      <c r="BD365" s="191"/>
      <c r="BE365" s="191"/>
      <c r="BF365" s="191"/>
      <c r="BG365" s="191"/>
      <c r="BH365" s="191"/>
      <c r="BI365" s="191"/>
      <c r="BJ365" s="191"/>
      <c r="BK365" s="191"/>
      <c r="BL365" s="191"/>
      <c r="BM365" s="191"/>
      <c r="BN365" s="191"/>
      <c r="BO365" s="191"/>
      <c r="BP365" s="191"/>
      <c r="BQ365" s="191"/>
      <c r="BR365" s="191"/>
      <c r="BS365" s="191"/>
      <c r="BT365" s="191"/>
      <c r="BU365" s="191"/>
      <c r="BV365" s="191"/>
      <c r="BW365" s="191"/>
      <c r="BX365" s="191"/>
      <c r="BY365" s="191"/>
      <c r="BZ365" s="191"/>
      <c r="CA365" s="191"/>
      <c r="CB365" s="191"/>
      <c r="CC365" s="191"/>
    </row>
    <row r="366" spans="1:81" s="192" customFormat="1">
      <c r="A366" s="5"/>
      <c r="H366" s="210"/>
      <c r="I366" s="210"/>
      <c r="J366" s="210"/>
      <c r="M366" s="211"/>
      <c r="N366" s="193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1"/>
      <c r="AZ366" s="191"/>
      <c r="BA366" s="191"/>
      <c r="BB366" s="191"/>
      <c r="BC366" s="191"/>
      <c r="BD366" s="191"/>
      <c r="BE366" s="191"/>
      <c r="BF366" s="191"/>
      <c r="BG366" s="191"/>
      <c r="BH366" s="191"/>
      <c r="BI366" s="191"/>
      <c r="BJ366" s="191"/>
      <c r="BK366" s="191"/>
      <c r="BL366" s="191"/>
      <c r="BM366" s="191"/>
      <c r="BN366" s="191"/>
      <c r="BO366" s="191"/>
      <c r="BP366" s="191"/>
      <c r="BQ366" s="191"/>
      <c r="BR366" s="191"/>
      <c r="BS366" s="191"/>
      <c r="BT366" s="191"/>
      <c r="BU366" s="191"/>
      <c r="BV366" s="191"/>
      <c r="BW366" s="191"/>
      <c r="BX366" s="191"/>
      <c r="BY366" s="191"/>
      <c r="BZ366" s="191"/>
      <c r="CA366" s="191"/>
      <c r="CB366" s="191"/>
      <c r="CC366" s="191"/>
    </row>
    <row r="367" spans="1:81" s="192" customFormat="1">
      <c r="A367" s="5"/>
      <c r="H367" s="210"/>
      <c r="I367" s="210"/>
      <c r="J367" s="210"/>
      <c r="M367" s="211"/>
      <c r="N367" s="193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1"/>
      <c r="AZ367" s="191"/>
      <c r="BA367" s="191"/>
      <c r="BB367" s="191"/>
      <c r="BC367" s="191"/>
      <c r="BD367" s="191"/>
      <c r="BE367" s="191"/>
      <c r="BF367" s="191"/>
      <c r="BG367" s="191"/>
      <c r="BH367" s="191"/>
      <c r="BI367" s="191"/>
      <c r="BJ367" s="191"/>
      <c r="BK367" s="191"/>
      <c r="BL367" s="191"/>
      <c r="BM367" s="191"/>
      <c r="BN367" s="191"/>
      <c r="BO367" s="191"/>
      <c r="BP367" s="191"/>
      <c r="BQ367" s="191"/>
      <c r="BR367" s="191"/>
      <c r="BS367" s="191"/>
      <c r="BT367" s="191"/>
      <c r="BU367" s="191"/>
      <c r="BV367" s="191"/>
      <c r="BW367" s="191"/>
      <c r="BX367" s="191"/>
      <c r="BY367" s="191"/>
      <c r="BZ367" s="191"/>
      <c r="CA367" s="191"/>
      <c r="CB367" s="191"/>
      <c r="CC367" s="191"/>
    </row>
    <row r="368" spans="1:81" s="192" customFormat="1">
      <c r="A368" s="5"/>
      <c r="H368" s="210"/>
      <c r="I368" s="210"/>
      <c r="J368" s="210"/>
      <c r="M368" s="211"/>
      <c r="N368" s="193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1"/>
      <c r="AZ368" s="191"/>
      <c r="BA368" s="191"/>
      <c r="BB368" s="191"/>
      <c r="BC368" s="191"/>
      <c r="BD368" s="191"/>
      <c r="BE368" s="191"/>
      <c r="BF368" s="191"/>
      <c r="BG368" s="191"/>
      <c r="BH368" s="191"/>
      <c r="BI368" s="191"/>
      <c r="BJ368" s="191"/>
      <c r="BK368" s="191"/>
      <c r="BL368" s="191"/>
      <c r="BM368" s="191"/>
      <c r="BN368" s="191"/>
      <c r="BO368" s="191"/>
      <c r="BP368" s="191"/>
      <c r="BQ368" s="191"/>
      <c r="BR368" s="191"/>
      <c r="BS368" s="191"/>
      <c r="BT368" s="191"/>
      <c r="BU368" s="191"/>
      <c r="BV368" s="191"/>
      <c r="BW368" s="191"/>
      <c r="BX368" s="191"/>
      <c r="BY368" s="191"/>
      <c r="BZ368" s="191"/>
      <c r="CA368" s="191"/>
      <c r="CB368" s="191"/>
      <c r="CC368" s="191"/>
    </row>
    <row r="369" spans="1:81" s="192" customFormat="1">
      <c r="A369" s="5"/>
      <c r="H369" s="210"/>
      <c r="I369" s="210"/>
      <c r="J369" s="210"/>
      <c r="M369" s="211"/>
      <c r="N369" s="193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1"/>
      <c r="AZ369" s="191"/>
      <c r="BA369" s="191"/>
      <c r="BB369" s="191"/>
      <c r="BC369" s="191"/>
      <c r="BD369" s="191"/>
      <c r="BE369" s="191"/>
      <c r="BF369" s="191"/>
      <c r="BG369" s="191"/>
      <c r="BH369" s="191"/>
      <c r="BI369" s="191"/>
      <c r="BJ369" s="191"/>
      <c r="BK369" s="191"/>
      <c r="BL369" s="191"/>
      <c r="BM369" s="191"/>
      <c r="BN369" s="191"/>
      <c r="BO369" s="191"/>
      <c r="BP369" s="191"/>
      <c r="BQ369" s="191"/>
      <c r="BR369" s="191"/>
      <c r="BS369" s="191"/>
      <c r="BT369" s="191"/>
      <c r="BU369" s="191"/>
      <c r="BV369" s="191"/>
      <c r="BW369" s="191"/>
      <c r="BX369" s="191"/>
      <c r="BY369" s="191"/>
      <c r="BZ369" s="191"/>
      <c r="CA369" s="191"/>
      <c r="CB369" s="191"/>
      <c r="CC369" s="191"/>
    </row>
    <row r="370" spans="1:81" s="192" customFormat="1">
      <c r="A370" s="5"/>
      <c r="H370" s="210"/>
      <c r="I370" s="210"/>
      <c r="J370" s="210"/>
      <c r="M370" s="211"/>
      <c r="N370" s="193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1"/>
      <c r="AZ370" s="191"/>
      <c r="BA370" s="191"/>
      <c r="BB370" s="191"/>
      <c r="BC370" s="191"/>
      <c r="BD370" s="191"/>
      <c r="BE370" s="191"/>
      <c r="BF370" s="191"/>
      <c r="BG370" s="191"/>
      <c r="BH370" s="191"/>
      <c r="BI370" s="191"/>
      <c r="BJ370" s="191"/>
      <c r="BK370" s="191"/>
      <c r="BL370" s="191"/>
      <c r="BM370" s="191"/>
      <c r="BN370" s="191"/>
      <c r="BO370" s="191"/>
      <c r="BP370" s="191"/>
      <c r="BQ370" s="191"/>
      <c r="BR370" s="191"/>
      <c r="BS370" s="191"/>
      <c r="BT370" s="191"/>
      <c r="BU370" s="191"/>
      <c r="BV370" s="191"/>
      <c r="BW370" s="191"/>
      <c r="BX370" s="191"/>
      <c r="BY370" s="191"/>
      <c r="BZ370" s="191"/>
      <c r="CA370" s="191"/>
      <c r="CB370" s="191"/>
      <c r="CC370" s="191"/>
    </row>
    <row r="371" spans="1:81" s="192" customFormat="1">
      <c r="A371" s="5"/>
      <c r="H371" s="210"/>
      <c r="I371" s="210"/>
      <c r="J371" s="210"/>
      <c r="M371" s="211"/>
      <c r="N371" s="193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91"/>
      <c r="BI371" s="191"/>
      <c r="BJ371" s="191"/>
      <c r="BK371" s="191"/>
      <c r="BL371" s="191"/>
      <c r="BM371" s="191"/>
      <c r="BN371" s="191"/>
      <c r="BO371" s="191"/>
      <c r="BP371" s="191"/>
      <c r="BQ371" s="191"/>
      <c r="BR371" s="191"/>
      <c r="BS371" s="191"/>
      <c r="BT371" s="191"/>
      <c r="BU371" s="191"/>
      <c r="BV371" s="191"/>
      <c r="BW371" s="191"/>
      <c r="BX371" s="191"/>
      <c r="BY371" s="191"/>
      <c r="BZ371" s="191"/>
      <c r="CA371" s="191"/>
      <c r="CB371" s="191"/>
      <c r="CC371" s="191"/>
    </row>
    <row r="372" spans="1:81" s="192" customFormat="1">
      <c r="A372" s="5"/>
      <c r="H372" s="210"/>
      <c r="I372" s="210"/>
      <c r="J372" s="210"/>
      <c r="M372" s="211"/>
      <c r="N372" s="193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1"/>
      <c r="AZ372" s="191"/>
      <c r="BA372" s="191"/>
      <c r="BB372" s="191"/>
      <c r="BC372" s="191"/>
      <c r="BD372" s="191"/>
      <c r="BE372" s="191"/>
      <c r="BF372" s="191"/>
      <c r="BG372" s="191"/>
      <c r="BH372" s="191"/>
      <c r="BI372" s="191"/>
      <c r="BJ372" s="191"/>
      <c r="BK372" s="191"/>
      <c r="BL372" s="191"/>
      <c r="BM372" s="191"/>
      <c r="BN372" s="191"/>
      <c r="BO372" s="191"/>
      <c r="BP372" s="191"/>
      <c r="BQ372" s="191"/>
      <c r="BR372" s="191"/>
      <c r="BS372" s="191"/>
      <c r="BT372" s="191"/>
      <c r="BU372" s="191"/>
      <c r="BV372" s="191"/>
      <c r="BW372" s="191"/>
      <c r="BX372" s="191"/>
      <c r="BY372" s="191"/>
      <c r="BZ372" s="191"/>
      <c r="CA372" s="191"/>
      <c r="CB372" s="191"/>
      <c r="CC372" s="191"/>
    </row>
    <row r="373" spans="1:81" s="192" customFormat="1">
      <c r="A373" s="5"/>
      <c r="H373" s="210"/>
      <c r="I373" s="210"/>
      <c r="J373" s="210"/>
      <c r="M373" s="211"/>
      <c r="N373" s="193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1"/>
      <c r="AZ373" s="191"/>
      <c r="BA373" s="191"/>
      <c r="BB373" s="191"/>
      <c r="BC373" s="191"/>
      <c r="BD373" s="191"/>
      <c r="BE373" s="191"/>
      <c r="BF373" s="191"/>
      <c r="BG373" s="191"/>
      <c r="BH373" s="191"/>
      <c r="BI373" s="191"/>
      <c r="BJ373" s="191"/>
      <c r="BK373" s="191"/>
      <c r="BL373" s="191"/>
      <c r="BM373" s="191"/>
      <c r="BN373" s="191"/>
      <c r="BO373" s="191"/>
      <c r="BP373" s="191"/>
      <c r="BQ373" s="191"/>
      <c r="BR373" s="191"/>
      <c r="BS373" s="191"/>
      <c r="BT373" s="191"/>
      <c r="BU373" s="191"/>
      <c r="BV373" s="191"/>
      <c r="BW373" s="191"/>
      <c r="BX373" s="191"/>
      <c r="BY373" s="191"/>
      <c r="BZ373" s="191"/>
      <c r="CA373" s="191"/>
      <c r="CB373" s="191"/>
      <c r="CC373" s="191"/>
    </row>
    <row r="374" spans="1:81" s="192" customFormat="1">
      <c r="A374" s="5"/>
      <c r="H374" s="210"/>
      <c r="I374" s="210"/>
      <c r="J374" s="210"/>
      <c r="M374" s="211"/>
      <c r="N374" s="193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1"/>
      <c r="AZ374" s="191"/>
      <c r="BA374" s="191"/>
      <c r="BB374" s="191"/>
      <c r="BC374" s="191"/>
      <c r="BD374" s="191"/>
      <c r="BE374" s="191"/>
      <c r="BF374" s="191"/>
      <c r="BG374" s="191"/>
      <c r="BH374" s="191"/>
      <c r="BI374" s="191"/>
      <c r="BJ374" s="191"/>
      <c r="BK374" s="191"/>
      <c r="BL374" s="191"/>
      <c r="BM374" s="191"/>
      <c r="BN374" s="191"/>
      <c r="BO374" s="191"/>
      <c r="BP374" s="191"/>
      <c r="BQ374" s="191"/>
      <c r="BR374" s="191"/>
      <c r="BS374" s="191"/>
      <c r="BT374" s="191"/>
      <c r="BU374" s="191"/>
      <c r="BV374" s="191"/>
      <c r="BW374" s="191"/>
      <c r="BX374" s="191"/>
      <c r="BY374" s="191"/>
      <c r="BZ374" s="191"/>
      <c r="CA374" s="191"/>
      <c r="CB374" s="191"/>
      <c r="CC374" s="191"/>
    </row>
    <row r="375" spans="1:81" s="192" customFormat="1">
      <c r="A375" s="5"/>
      <c r="H375" s="210"/>
      <c r="I375" s="210"/>
      <c r="J375" s="210"/>
      <c r="M375" s="211"/>
      <c r="N375" s="193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1"/>
      <c r="AZ375" s="191"/>
      <c r="BA375" s="191"/>
      <c r="BB375" s="191"/>
      <c r="BC375" s="191"/>
      <c r="BD375" s="191"/>
      <c r="BE375" s="191"/>
      <c r="BF375" s="191"/>
      <c r="BG375" s="191"/>
      <c r="BH375" s="191"/>
      <c r="BI375" s="191"/>
      <c r="BJ375" s="191"/>
      <c r="BK375" s="191"/>
      <c r="BL375" s="191"/>
      <c r="BM375" s="191"/>
      <c r="BN375" s="191"/>
      <c r="BO375" s="191"/>
      <c r="BP375" s="191"/>
      <c r="BQ375" s="191"/>
      <c r="BR375" s="191"/>
      <c r="BS375" s="191"/>
      <c r="BT375" s="191"/>
      <c r="BU375" s="191"/>
      <c r="BV375" s="191"/>
      <c r="BW375" s="191"/>
      <c r="BX375" s="191"/>
      <c r="BY375" s="191"/>
      <c r="BZ375" s="191"/>
      <c r="CA375" s="191"/>
      <c r="CB375" s="191"/>
      <c r="CC375" s="191"/>
    </row>
    <row r="376" spans="1:81" s="192" customFormat="1">
      <c r="A376" s="5"/>
      <c r="H376" s="210"/>
      <c r="I376" s="210"/>
      <c r="J376" s="210"/>
      <c r="M376" s="211"/>
      <c r="N376" s="193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1"/>
      <c r="AZ376" s="191"/>
      <c r="BA376" s="191"/>
      <c r="BB376" s="191"/>
      <c r="BC376" s="191"/>
      <c r="BD376" s="191"/>
      <c r="BE376" s="191"/>
      <c r="BF376" s="191"/>
      <c r="BG376" s="191"/>
      <c r="BH376" s="191"/>
      <c r="BI376" s="191"/>
      <c r="BJ376" s="191"/>
      <c r="BK376" s="191"/>
      <c r="BL376" s="191"/>
      <c r="BM376" s="191"/>
      <c r="BN376" s="191"/>
      <c r="BO376" s="191"/>
      <c r="BP376" s="191"/>
      <c r="BQ376" s="191"/>
      <c r="BR376" s="191"/>
      <c r="BS376" s="191"/>
      <c r="BT376" s="191"/>
      <c r="BU376" s="191"/>
      <c r="BV376" s="191"/>
      <c r="BW376" s="191"/>
      <c r="BX376" s="191"/>
      <c r="BY376" s="191"/>
      <c r="BZ376" s="191"/>
      <c r="CA376" s="191"/>
      <c r="CB376" s="191"/>
      <c r="CC376" s="191"/>
    </row>
    <row r="377" spans="1:81" s="192" customFormat="1">
      <c r="A377" s="5"/>
      <c r="H377" s="210"/>
      <c r="I377" s="210"/>
      <c r="J377" s="210"/>
      <c r="M377" s="211"/>
      <c r="N377" s="193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1"/>
      <c r="AZ377" s="191"/>
      <c r="BA377" s="191"/>
      <c r="BB377" s="191"/>
      <c r="BC377" s="191"/>
      <c r="BD377" s="191"/>
      <c r="BE377" s="191"/>
      <c r="BF377" s="191"/>
      <c r="BG377" s="191"/>
      <c r="BH377" s="191"/>
      <c r="BI377" s="191"/>
      <c r="BJ377" s="191"/>
      <c r="BK377" s="191"/>
      <c r="BL377" s="191"/>
      <c r="BM377" s="191"/>
      <c r="BN377" s="191"/>
      <c r="BO377" s="191"/>
      <c r="BP377" s="191"/>
      <c r="BQ377" s="191"/>
      <c r="BR377" s="191"/>
      <c r="BS377" s="191"/>
      <c r="BT377" s="191"/>
      <c r="BU377" s="191"/>
      <c r="BV377" s="191"/>
      <c r="BW377" s="191"/>
      <c r="BX377" s="191"/>
      <c r="BY377" s="191"/>
      <c r="BZ377" s="191"/>
      <c r="CA377" s="191"/>
      <c r="CB377" s="191"/>
      <c r="CC377" s="191"/>
    </row>
    <row r="378" spans="1:81" s="192" customFormat="1">
      <c r="A378" s="5"/>
      <c r="H378" s="210"/>
      <c r="I378" s="210"/>
      <c r="J378" s="210"/>
      <c r="M378" s="211"/>
      <c r="N378" s="193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1"/>
      <c r="AZ378" s="191"/>
      <c r="BA378" s="191"/>
      <c r="BB378" s="191"/>
      <c r="BC378" s="191"/>
      <c r="BD378" s="191"/>
      <c r="BE378" s="191"/>
      <c r="BF378" s="191"/>
      <c r="BG378" s="191"/>
      <c r="BH378" s="191"/>
      <c r="BI378" s="191"/>
      <c r="BJ378" s="191"/>
      <c r="BK378" s="191"/>
      <c r="BL378" s="191"/>
      <c r="BM378" s="191"/>
      <c r="BN378" s="191"/>
      <c r="BO378" s="191"/>
      <c r="BP378" s="191"/>
      <c r="BQ378" s="191"/>
      <c r="BR378" s="191"/>
      <c r="BS378" s="191"/>
      <c r="BT378" s="191"/>
      <c r="BU378" s="191"/>
      <c r="BV378" s="191"/>
      <c r="BW378" s="191"/>
      <c r="BX378" s="191"/>
      <c r="BY378" s="191"/>
      <c r="BZ378" s="191"/>
      <c r="CA378" s="191"/>
      <c r="CB378" s="191"/>
      <c r="CC378" s="191"/>
    </row>
    <row r="379" spans="1:81" s="192" customFormat="1">
      <c r="A379" s="5"/>
      <c r="H379" s="210"/>
      <c r="I379" s="210"/>
      <c r="J379" s="210"/>
      <c r="M379" s="211"/>
      <c r="N379" s="193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1"/>
      <c r="AZ379" s="191"/>
      <c r="BA379" s="191"/>
      <c r="BB379" s="191"/>
      <c r="BC379" s="191"/>
      <c r="BD379" s="191"/>
      <c r="BE379" s="191"/>
      <c r="BF379" s="191"/>
      <c r="BG379" s="191"/>
      <c r="BH379" s="191"/>
      <c r="BI379" s="191"/>
      <c r="BJ379" s="191"/>
      <c r="BK379" s="191"/>
      <c r="BL379" s="191"/>
      <c r="BM379" s="191"/>
      <c r="BN379" s="191"/>
      <c r="BO379" s="191"/>
      <c r="BP379" s="191"/>
      <c r="BQ379" s="191"/>
      <c r="BR379" s="191"/>
      <c r="BS379" s="191"/>
      <c r="BT379" s="191"/>
      <c r="BU379" s="191"/>
      <c r="BV379" s="191"/>
      <c r="BW379" s="191"/>
      <c r="BX379" s="191"/>
      <c r="BY379" s="191"/>
      <c r="BZ379" s="191"/>
      <c r="CA379" s="191"/>
      <c r="CB379" s="191"/>
      <c r="CC379" s="191"/>
    </row>
    <row r="380" spans="1:81" s="192" customFormat="1">
      <c r="A380" s="5"/>
      <c r="H380" s="210"/>
      <c r="I380" s="210"/>
      <c r="J380" s="210"/>
      <c r="M380" s="211"/>
      <c r="N380" s="193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1"/>
      <c r="AZ380" s="191"/>
      <c r="BA380" s="191"/>
      <c r="BB380" s="191"/>
      <c r="BC380" s="191"/>
      <c r="BD380" s="191"/>
      <c r="BE380" s="191"/>
      <c r="BF380" s="191"/>
      <c r="BG380" s="191"/>
      <c r="BH380" s="191"/>
      <c r="BI380" s="191"/>
      <c r="BJ380" s="191"/>
      <c r="BK380" s="191"/>
      <c r="BL380" s="191"/>
      <c r="BM380" s="191"/>
      <c r="BN380" s="191"/>
      <c r="BO380" s="191"/>
      <c r="BP380" s="191"/>
      <c r="BQ380" s="191"/>
      <c r="BR380" s="191"/>
      <c r="BS380" s="191"/>
      <c r="BT380" s="191"/>
      <c r="BU380" s="191"/>
      <c r="BV380" s="191"/>
      <c r="BW380" s="191"/>
      <c r="BX380" s="191"/>
      <c r="BY380" s="191"/>
      <c r="BZ380" s="191"/>
      <c r="CA380" s="191"/>
      <c r="CB380" s="191"/>
      <c r="CC380" s="191"/>
    </row>
    <row r="381" spans="1:81" s="192" customFormat="1">
      <c r="A381" s="5"/>
      <c r="H381" s="210"/>
      <c r="I381" s="210"/>
      <c r="J381" s="210"/>
      <c r="M381" s="211"/>
      <c r="N381" s="193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0"/>
      <c r="AU381" s="190"/>
      <c r="AV381" s="190"/>
      <c r="AW381" s="190"/>
      <c r="AX381" s="190"/>
      <c r="AY381" s="191"/>
      <c r="AZ381" s="191"/>
      <c r="BA381" s="191"/>
      <c r="BB381" s="191"/>
      <c r="BC381" s="191"/>
      <c r="BD381" s="191"/>
      <c r="BE381" s="191"/>
      <c r="BF381" s="191"/>
      <c r="BG381" s="191"/>
      <c r="BH381" s="191"/>
      <c r="BI381" s="191"/>
      <c r="BJ381" s="191"/>
      <c r="BK381" s="191"/>
      <c r="BL381" s="191"/>
      <c r="BM381" s="191"/>
      <c r="BN381" s="191"/>
      <c r="BO381" s="191"/>
      <c r="BP381" s="191"/>
      <c r="BQ381" s="191"/>
      <c r="BR381" s="191"/>
      <c r="BS381" s="191"/>
      <c r="BT381" s="191"/>
      <c r="BU381" s="191"/>
      <c r="BV381" s="191"/>
      <c r="BW381" s="191"/>
      <c r="BX381" s="191"/>
      <c r="BY381" s="191"/>
      <c r="BZ381" s="191"/>
      <c r="CA381" s="191"/>
      <c r="CB381" s="191"/>
      <c r="CC381" s="191"/>
    </row>
    <row r="382" spans="1:81" s="192" customFormat="1">
      <c r="A382" s="5"/>
      <c r="H382" s="210"/>
      <c r="I382" s="210"/>
      <c r="J382" s="210"/>
      <c r="M382" s="211"/>
      <c r="N382" s="193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1"/>
      <c r="AZ382" s="191"/>
      <c r="BA382" s="191"/>
      <c r="BB382" s="191"/>
      <c r="BC382" s="191"/>
      <c r="BD382" s="191"/>
      <c r="BE382" s="191"/>
      <c r="BF382" s="191"/>
      <c r="BG382" s="191"/>
      <c r="BH382" s="191"/>
      <c r="BI382" s="191"/>
      <c r="BJ382" s="191"/>
      <c r="BK382" s="191"/>
      <c r="BL382" s="191"/>
      <c r="BM382" s="191"/>
      <c r="BN382" s="191"/>
      <c r="BO382" s="191"/>
      <c r="BP382" s="191"/>
      <c r="BQ382" s="191"/>
      <c r="BR382" s="191"/>
      <c r="BS382" s="191"/>
      <c r="BT382" s="191"/>
      <c r="BU382" s="191"/>
      <c r="BV382" s="191"/>
      <c r="BW382" s="191"/>
      <c r="BX382" s="191"/>
      <c r="BY382" s="191"/>
      <c r="BZ382" s="191"/>
      <c r="CA382" s="191"/>
      <c r="CB382" s="191"/>
      <c r="CC382" s="191"/>
    </row>
    <row r="383" spans="1:81" s="192" customFormat="1">
      <c r="A383" s="5"/>
      <c r="H383" s="210"/>
      <c r="I383" s="210"/>
      <c r="J383" s="210"/>
      <c r="M383" s="211"/>
      <c r="N383" s="193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1"/>
      <c r="AZ383" s="191"/>
      <c r="BA383" s="191"/>
      <c r="BB383" s="191"/>
      <c r="BC383" s="191"/>
      <c r="BD383" s="191"/>
      <c r="BE383" s="191"/>
      <c r="BF383" s="191"/>
      <c r="BG383" s="191"/>
      <c r="BH383" s="191"/>
      <c r="BI383" s="191"/>
      <c r="BJ383" s="191"/>
      <c r="BK383" s="191"/>
      <c r="BL383" s="191"/>
      <c r="BM383" s="191"/>
      <c r="BN383" s="191"/>
      <c r="BO383" s="191"/>
      <c r="BP383" s="191"/>
      <c r="BQ383" s="191"/>
      <c r="BR383" s="191"/>
      <c r="BS383" s="191"/>
      <c r="BT383" s="191"/>
      <c r="BU383" s="191"/>
      <c r="BV383" s="191"/>
      <c r="BW383" s="191"/>
      <c r="BX383" s="191"/>
      <c r="BY383" s="191"/>
      <c r="BZ383" s="191"/>
      <c r="CA383" s="191"/>
      <c r="CB383" s="191"/>
      <c r="CC383" s="191"/>
    </row>
    <row r="384" spans="1:81" s="192" customFormat="1">
      <c r="A384" s="5"/>
      <c r="H384" s="210"/>
      <c r="I384" s="210"/>
      <c r="J384" s="210"/>
      <c r="M384" s="211"/>
      <c r="N384" s="193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1"/>
      <c r="AZ384" s="191"/>
      <c r="BA384" s="191"/>
      <c r="BB384" s="191"/>
      <c r="BC384" s="191"/>
      <c r="BD384" s="191"/>
      <c r="BE384" s="191"/>
      <c r="BF384" s="191"/>
      <c r="BG384" s="191"/>
      <c r="BH384" s="191"/>
      <c r="BI384" s="191"/>
      <c r="BJ384" s="191"/>
      <c r="BK384" s="191"/>
      <c r="BL384" s="191"/>
      <c r="BM384" s="191"/>
      <c r="BN384" s="191"/>
      <c r="BO384" s="191"/>
      <c r="BP384" s="191"/>
      <c r="BQ384" s="191"/>
      <c r="BR384" s="191"/>
      <c r="BS384" s="191"/>
      <c r="BT384" s="191"/>
      <c r="BU384" s="191"/>
      <c r="BV384" s="191"/>
      <c r="BW384" s="191"/>
      <c r="BX384" s="191"/>
      <c r="BY384" s="191"/>
      <c r="BZ384" s="191"/>
      <c r="CA384" s="191"/>
      <c r="CB384" s="191"/>
      <c r="CC384" s="191"/>
    </row>
    <row r="385" spans="1:81" s="192" customFormat="1">
      <c r="A385" s="5"/>
      <c r="H385" s="210"/>
      <c r="I385" s="210"/>
      <c r="J385" s="210"/>
      <c r="M385" s="211"/>
      <c r="N385" s="193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1"/>
      <c r="AZ385" s="191"/>
      <c r="BA385" s="191"/>
      <c r="BB385" s="191"/>
      <c r="BC385" s="191"/>
      <c r="BD385" s="191"/>
      <c r="BE385" s="191"/>
      <c r="BF385" s="191"/>
      <c r="BG385" s="191"/>
      <c r="BH385" s="191"/>
      <c r="BI385" s="191"/>
      <c r="BJ385" s="191"/>
      <c r="BK385" s="191"/>
      <c r="BL385" s="191"/>
      <c r="BM385" s="191"/>
      <c r="BN385" s="191"/>
      <c r="BO385" s="191"/>
      <c r="BP385" s="191"/>
      <c r="BQ385" s="191"/>
      <c r="BR385" s="191"/>
      <c r="BS385" s="191"/>
      <c r="BT385" s="191"/>
      <c r="BU385" s="191"/>
      <c r="BV385" s="191"/>
      <c r="BW385" s="191"/>
      <c r="BX385" s="191"/>
      <c r="BY385" s="191"/>
      <c r="BZ385" s="191"/>
      <c r="CA385" s="191"/>
      <c r="CB385" s="191"/>
      <c r="CC385" s="191"/>
    </row>
    <row r="386" spans="1:81" s="192" customFormat="1">
      <c r="A386" s="5"/>
      <c r="H386" s="210"/>
      <c r="I386" s="210"/>
      <c r="J386" s="210"/>
      <c r="M386" s="211"/>
      <c r="N386" s="193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1"/>
      <c r="AZ386" s="191"/>
      <c r="BA386" s="191"/>
      <c r="BB386" s="191"/>
      <c r="BC386" s="191"/>
      <c r="BD386" s="191"/>
      <c r="BE386" s="191"/>
      <c r="BF386" s="191"/>
      <c r="BG386" s="191"/>
      <c r="BH386" s="191"/>
      <c r="BI386" s="191"/>
      <c r="BJ386" s="191"/>
      <c r="BK386" s="191"/>
      <c r="BL386" s="191"/>
      <c r="BM386" s="191"/>
      <c r="BN386" s="191"/>
      <c r="BO386" s="191"/>
      <c r="BP386" s="191"/>
      <c r="BQ386" s="191"/>
      <c r="BR386" s="191"/>
      <c r="BS386" s="191"/>
      <c r="BT386" s="191"/>
      <c r="BU386" s="191"/>
      <c r="BV386" s="191"/>
      <c r="BW386" s="191"/>
      <c r="BX386" s="191"/>
      <c r="BY386" s="191"/>
      <c r="BZ386" s="191"/>
      <c r="CA386" s="191"/>
      <c r="CB386" s="191"/>
      <c r="CC386" s="191"/>
    </row>
    <row r="387" spans="1:81" s="192" customFormat="1">
      <c r="A387" s="5"/>
      <c r="H387" s="210"/>
      <c r="I387" s="210"/>
      <c r="J387" s="210"/>
      <c r="M387" s="211"/>
      <c r="N387" s="193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1"/>
      <c r="AZ387" s="191"/>
      <c r="BA387" s="191"/>
      <c r="BB387" s="191"/>
      <c r="BC387" s="191"/>
      <c r="BD387" s="191"/>
      <c r="BE387" s="191"/>
      <c r="BF387" s="191"/>
      <c r="BG387" s="191"/>
      <c r="BH387" s="191"/>
      <c r="BI387" s="191"/>
      <c r="BJ387" s="191"/>
      <c r="BK387" s="191"/>
      <c r="BL387" s="191"/>
      <c r="BM387" s="191"/>
      <c r="BN387" s="191"/>
      <c r="BO387" s="191"/>
      <c r="BP387" s="191"/>
      <c r="BQ387" s="191"/>
      <c r="BR387" s="191"/>
      <c r="BS387" s="191"/>
      <c r="BT387" s="191"/>
      <c r="BU387" s="191"/>
      <c r="BV387" s="191"/>
      <c r="BW387" s="191"/>
      <c r="BX387" s="191"/>
      <c r="BY387" s="191"/>
      <c r="BZ387" s="191"/>
      <c r="CA387" s="191"/>
      <c r="CB387" s="191"/>
      <c r="CC387" s="191"/>
    </row>
    <row r="388" spans="1:81" s="192" customFormat="1">
      <c r="A388" s="5"/>
      <c r="H388" s="210"/>
      <c r="I388" s="210"/>
      <c r="J388" s="210"/>
      <c r="M388" s="211"/>
      <c r="N388" s="193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1"/>
      <c r="AZ388" s="191"/>
      <c r="BA388" s="191"/>
      <c r="BB388" s="191"/>
      <c r="BC388" s="191"/>
      <c r="BD388" s="191"/>
      <c r="BE388" s="191"/>
      <c r="BF388" s="191"/>
      <c r="BG388" s="191"/>
      <c r="BH388" s="191"/>
      <c r="BI388" s="191"/>
      <c r="BJ388" s="191"/>
      <c r="BK388" s="191"/>
      <c r="BL388" s="191"/>
      <c r="BM388" s="191"/>
      <c r="BN388" s="191"/>
      <c r="BO388" s="191"/>
      <c r="BP388" s="191"/>
      <c r="BQ388" s="191"/>
      <c r="BR388" s="191"/>
      <c r="BS388" s="191"/>
      <c r="BT388" s="191"/>
      <c r="BU388" s="191"/>
      <c r="BV388" s="191"/>
      <c r="BW388" s="191"/>
      <c r="BX388" s="191"/>
      <c r="BY388" s="191"/>
      <c r="BZ388" s="191"/>
      <c r="CA388" s="191"/>
      <c r="CB388" s="191"/>
      <c r="CC388" s="191"/>
    </row>
    <row r="389" spans="1:81" s="192" customFormat="1">
      <c r="A389" s="5"/>
      <c r="H389" s="210"/>
      <c r="I389" s="210"/>
      <c r="J389" s="210"/>
      <c r="M389" s="211"/>
      <c r="N389" s="193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1"/>
      <c r="AZ389" s="191"/>
      <c r="BA389" s="191"/>
      <c r="BB389" s="191"/>
      <c r="BC389" s="191"/>
      <c r="BD389" s="191"/>
      <c r="BE389" s="191"/>
      <c r="BF389" s="191"/>
      <c r="BG389" s="191"/>
      <c r="BH389" s="191"/>
      <c r="BI389" s="191"/>
      <c r="BJ389" s="191"/>
      <c r="BK389" s="191"/>
      <c r="BL389" s="191"/>
      <c r="BM389" s="191"/>
      <c r="BN389" s="191"/>
      <c r="BO389" s="191"/>
      <c r="BP389" s="191"/>
      <c r="BQ389" s="191"/>
      <c r="BR389" s="191"/>
      <c r="BS389" s="191"/>
      <c r="BT389" s="191"/>
      <c r="BU389" s="191"/>
      <c r="BV389" s="191"/>
      <c r="BW389" s="191"/>
      <c r="BX389" s="191"/>
      <c r="BY389" s="191"/>
      <c r="BZ389" s="191"/>
      <c r="CA389" s="191"/>
      <c r="CB389" s="191"/>
      <c r="CC389" s="191"/>
    </row>
    <row r="390" spans="1:81" s="192" customFormat="1">
      <c r="A390" s="5"/>
      <c r="H390" s="210"/>
      <c r="I390" s="210"/>
      <c r="J390" s="210"/>
      <c r="M390" s="211"/>
      <c r="N390" s="193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1"/>
      <c r="AZ390" s="191"/>
      <c r="BA390" s="191"/>
      <c r="BB390" s="191"/>
      <c r="BC390" s="191"/>
      <c r="BD390" s="191"/>
      <c r="BE390" s="191"/>
      <c r="BF390" s="191"/>
      <c r="BG390" s="191"/>
      <c r="BH390" s="191"/>
      <c r="BI390" s="191"/>
      <c r="BJ390" s="191"/>
      <c r="BK390" s="191"/>
      <c r="BL390" s="191"/>
      <c r="BM390" s="191"/>
      <c r="BN390" s="191"/>
      <c r="BO390" s="191"/>
      <c r="BP390" s="191"/>
      <c r="BQ390" s="191"/>
      <c r="BR390" s="191"/>
      <c r="BS390" s="191"/>
      <c r="BT390" s="191"/>
      <c r="BU390" s="191"/>
      <c r="BV390" s="191"/>
      <c r="BW390" s="191"/>
      <c r="BX390" s="191"/>
      <c r="BY390" s="191"/>
      <c r="BZ390" s="191"/>
      <c r="CA390" s="191"/>
      <c r="CB390" s="191"/>
      <c r="CC390" s="191"/>
    </row>
    <row r="391" spans="1:81" s="192" customFormat="1">
      <c r="A391" s="5"/>
      <c r="H391" s="210"/>
      <c r="I391" s="210"/>
      <c r="J391" s="210"/>
      <c r="M391" s="211"/>
      <c r="N391" s="193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1"/>
      <c r="AZ391" s="191"/>
      <c r="BA391" s="191"/>
      <c r="BB391" s="191"/>
      <c r="BC391" s="191"/>
      <c r="BD391" s="191"/>
      <c r="BE391" s="191"/>
      <c r="BF391" s="191"/>
      <c r="BG391" s="191"/>
      <c r="BH391" s="191"/>
      <c r="BI391" s="191"/>
      <c r="BJ391" s="191"/>
      <c r="BK391" s="191"/>
      <c r="BL391" s="191"/>
      <c r="BM391" s="191"/>
      <c r="BN391" s="191"/>
      <c r="BO391" s="191"/>
      <c r="BP391" s="191"/>
      <c r="BQ391" s="191"/>
      <c r="BR391" s="191"/>
      <c r="BS391" s="191"/>
      <c r="BT391" s="191"/>
      <c r="BU391" s="191"/>
      <c r="BV391" s="191"/>
      <c r="BW391" s="191"/>
      <c r="BX391" s="191"/>
      <c r="BY391" s="191"/>
      <c r="BZ391" s="191"/>
      <c r="CA391" s="191"/>
      <c r="CB391" s="191"/>
      <c r="CC391" s="191"/>
    </row>
    <row r="392" spans="1:81" s="192" customFormat="1">
      <c r="A392" s="5"/>
      <c r="H392" s="210"/>
      <c r="I392" s="210"/>
      <c r="J392" s="210"/>
      <c r="M392" s="211"/>
      <c r="N392" s="193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1"/>
      <c r="AZ392" s="191"/>
      <c r="BA392" s="191"/>
      <c r="BB392" s="191"/>
      <c r="BC392" s="191"/>
      <c r="BD392" s="191"/>
      <c r="BE392" s="191"/>
      <c r="BF392" s="191"/>
      <c r="BG392" s="191"/>
      <c r="BH392" s="191"/>
      <c r="BI392" s="191"/>
      <c r="BJ392" s="191"/>
      <c r="BK392" s="191"/>
      <c r="BL392" s="191"/>
      <c r="BM392" s="191"/>
      <c r="BN392" s="191"/>
      <c r="BO392" s="191"/>
      <c r="BP392" s="191"/>
      <c r="BQ392" s="191"/>
      <c r="BR392" s="191"/>
      <c r="BS392" s="191"/>
      <c r="BT392" s="191"/>
      <c r="BU392" s="191"/>
      <c r="BV392" s="191"/>
      <c r="BW392" s="191"/>
      <c r="BX392" s="191"/>
      <c r="BY392" s="191"/>
      <c r="BZ392" s="191"/>
      <c r="CA392" s="191"/>
      <c r="CB392" s="191"/>
      <c r="CC392" s="191"/>
    </row>
    <row r="393" spans="1:81" s="192" customFormat="1">
      <c r="A393" s="5"/>
      <c r="H393" s="210"/>
      <c r="I393" s="210"/>
      <c r="J393" s="210"/>
      <c r="M393" s="211"/>
      <c r="N393" s="193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  <c r="AT393" s="190"/>
      <c r="AU393" s="190"/>
      <c r="AV393" s="190"/>
      <c r="AW393" s="190"/>
      <c r="AX393" s="190"/>
      <c r="AY393" s="191"/>
      <c r="AZ393" s="191"/>
      <c r="BA393" s="191"/>
      <c r="BB393" s="191"/>
      <c r="BC393" s="191"/>
      <c r="BD393" s="191"/>
      <c r="BE393" s="191"/>
      <c r="BF393" s="191"/>
      <c r="BG393" s="191"/>
      <c r="BH393" s="191"/>
      <c r="BI393" s="191"/>
      <c r="BJ393" s="191"/>
      <c r="BK393" s="191"/>
      <c r="BL393" s="191"/>
      <c r="BM393" s="191"/>
      <c r="BN393" s="191"/>
      <c r="BO393" s="191"/>
      <c r="BP393" s="191"/>
      <c r="BQ393" s="191"/>
      <c r="BR393" s="191"/>
      <c r="BS393" s="191"/>
      <c r="BT393" s="191"/>
      <c r="BU393" s="191"/>
      <c r="BV393" s="191"/>
      <c r="BW393" s="191"/>
      <c r="BX393" s="191"/>
      <c r="BY393" s="191"/>
      <c r="BZ393" s="191"/>
      <c r="CA393" s="191"/>
      <c r="CB393" s="191"/>
      <c r="CC393" s="191"/>
    </row>
    <row r="394" spans="1:81" s="192" customFormat="1">
      <c r="A394" s="5"/>
      <c r="H394" s="210"/>
      <c r="I394" s="210"/>
      <c r="J394" s="210"/>
      <c r="M394" s="211"/>
      <c r="N394" s="193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1"/>
      <c r="AZ394" s="191"/>
      <c r="BA394" s="191"/>
      <c r="BB394" s="191"/>
      <c r="BC394" s="191"/>
      <c r="BD394" s="191"/>
      <c r="BE394" s="191"/>
      <c r="BF394" s="191"/>
      <c r="BG394" s="191"/>
      <c r="BH394" s="191"/>
      <c r="BI394" s="191"/>
      <c r="BJ394" s="191"/>
      <c r="BK394" s="191"/>
      <c r="BL394" s="191"/>
      <c r="BM394" s="191"/>
      <c r="BN394" s="191"/>
      <c r="BO394" s="191"/>
      <c r="BP394" s="191"/>
      <c r="BQ394" s="191"/>
      <c r="BR394" s="191"/>
      <c r="BS394" s="191"/>
      <c r="BT394" s="191"/>
      <c r="BU394" s="191"/>
      <c r="BV394" s="191"/>
      <c r="BW394" s="191"/>
      <c r="BX394" s="191"/>
      <c r="BY394" s="191"/>
      <c r="BZ394" s="191"/>
      <c r="CA394" s="191"/>
      <c r="CB394" s="191"/>
      <c r="CC394" s="191"/>
    </row>
    <row r="395" spans="1:81" s="192" customFormat="1">
      <c r="A395" s="5"/>
      <c r="H395" s="210"/>
      <c r="I395" s="210"/>
      <c r="J395" s="210"/>
      <c r="M395" s="211"/>
      <c r="N395" s="193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1"/>
      <c r="AZ395" s="191"/>
      <c r="BA395" s="191"/>
      <c r="BB395" s="191"/>
      <c r="BC395" s="191"/>
      <c r="BD395" s="191"/>
      <c r="BE395" s="191"/>
      <c r="BF395" s="191"/>
      <c r="BG395" s="191"/>
      <c r="BH395" s="191"/>
      <c r="BI395" s="191"/>
      <c r="BJ395" s="191"/>
      <c r="BK395" s="191"/>
      <c r="BL395" s="191"/>
      <c r="BM395" s="191"/>
      <c r="BN395" s="191"/>
      <c r="BO395" s="191"/>
      <c r="BP395" s="191"/>
      <c r="BQ395" s="191"/>
      <c r="BR395" s="191"/>
      <c r="BS395" s="191"/>
      <c r="BT395" s="191"/>
      <c r="BU395" s="191"/>
      <c r="BV395" s="191"/>
      <c r="BW395" s="191"/>
      <c r="BX395" s="191"/>
      <c r="BY395" s="191"/>
      <c r="BZ395" s="191"/>
      <c r="CA395" s="191"/>
      <c r="CB395" s="191"/>
      <c r="CC395" s="191"/>
    </row>
    <row r="396" spans="1:81" s="192" customFormat="1">
      <c r="A396" s="5"/>
      <c r="H396" s="210"/>
      <c r="I396" s="210"/>
      <c r="J396" s="210"/>
      <c r="M396" s="211"/>
      <c r="N396" s="193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1"/>
      <c r="AZ396" s="191"/>
      <c r="BA396" s="191"/>
      <c r="BB396" s="191"/>
      <c r="BC396" s="191"/>
      <c r="BD396" s="191"/>
      <c r="BE396" s="191"/>
      <c r="BF396" s="191"/>
      <c r="BG396" s="191"/>
      <c r="BH396" s="191"/>
      <c r="BI396" s="191"/>
      <c r="BJ396" s="191"/>
      <c r="BK396" s="191"/>
      <c r="BL396" s="191"/>
      <c r="BM396" s="191"/>
      <c r="BN396" s="191"/>
      <c r="BO396" s="191"/>
      <c r="BP396" s="191"/>
      <c r="BQ396" s="191"/>
      <c r="BR396" s="191"/>
      <c r="BS396" s="191"/>
      <c r="BT396" s="191"/>
      <c r="BU396" s="191"/>
      <c r="BV396" s="191"/>
      <c r="BW396" s="191"/>
      <c r="BX396" s="191"/>
      <c r="BY396" s="191"/>
      <c r="BZ396" s="191"/>
      <c r="CA396" s="191"/>
      <c r="CB396" s="191"/>
      <c r="CC396" s="191"/>
    </row>
    <row r="397" spans="1:81" s="192" customFormat="1">
      <c r="A397" s="5"/>
      <c r="H397" s="210"/>
      <c r="I397" s="210"/>
      <c r="J397" s="210"/>
      <c r="M397" s="211"/>
      <c r="N397" s="193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1"/>
      <c r="AZ397" s="191"/>
      <c r="BA397" s="191"/>
      <c r="BB397" s="191"/>
      <c r="BC397" s="191"/>
      <c r="BD397" s="191"/>
      <c r="BE397" s="191"/>
      <c r="BF397" s="191"/>
      <c r="BG397" s="191"/>
      <c r="BH397" s="191"/>
      <c r="BI397" s="191"/>
      <c r="BJ397" s="191"/>
      <c r="BK397" s="191"/>
      <c r="BL397" s="191"/>
      <c r="BM397" s="191"/>
      <c r="BN397" s="191"/>
      <c r="BO397" s="191"/>
      <c r="BP397" s="191"/>
      <c r="BQ397" s="191"/>
      <c r="BR397" s="191"/>
      <c r="BS397" s="191"/>
      <c r="BT397" s="191"/>
      <c r="BU397" s="191"/>
      <c r="BV397" s="191"/>
      <c r="BW397" s="191"/>
      <c r="BX397" s="191"/>
      <c r="BY397" s="191"/>
      <c r="BZ397" s="191"/>
      <c r="CA397" s="191"/>
      <c r="CB397" s="191"/>
      <c r="CC397" s="191"/>
    </row>
    <row r="398" spans="1:81" s="192" customFormat="1">
      <c r="A398" s="5"/>
      <c r="H398" s="210"/>
      <c r="I398" s="210"/>
      <c r="J398" s="210"/>
      <c r="M398" s="211"/>
      <c r="N398" s="193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1"/>
      <c r="AZ398" s="191"/>
      <c r="BA398" s="191"/>
      <c r="BB398" s="191"/>
      <c r="BC398" s="191"/>
      <c r="BD398" s="191"/>
      <c r="BE398" s="191"/>
      <c r="BF398" s="191"/>
      <c r="BG398" s="191"/>
      <c r="BH398" s="191"/>
      <c r="BI398" s="191"/>
      <c r="BJ398" s="191"/>
      <c r="BK398" s="191"/>
      <c r="BL398" s="191"/>
      <c r="BM398" s="191"/>
      <c r="BN398" s="191"/>
      <c r="BO398" s="191"/>
      <c r="BP398" s="191"/>
      <c r="BQ398" s="191"/>
      <c r="BR398" s="191"/>
      <c r="BS398" s="191"/>
      <c r="BT398" s="191"/>
      <c r="BU398" s="191"/>
      <c r="BV398" s="191"/>
      <c r="BW398" s="191"/>
      <c r="BX398" s="191"/>
      <c r="BY398" s="191"/>
      <c r="BZ398" s="191"/>
      <c r="CA398" s="191"/>
      <c r="CB398" s="191"/>
      <c r="CC398" s="191"/>
    </row>
    <row r="399" spans="1:81" s="192" customFormat="1">
      <c r="A399" s="5"/>
      <c r="H399" s="210"/>
      <c r="I399" s="210"/>
      <c r="J399" s="210"/>
      <c r="M399" s="211"/>
      <c r="N399" s="193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1"/>
      <c r="AZ399" s="191"/>
      <c r="BA399" s="191"/>
      <c r="BB399" s="191"/>
      <c r="BC399" s="191"/>
      <c r="BD399" s="191"/>
      <c r="BE399" s="191"/>
      <c r="BF399" s="191"/>
      <c r="BG399" s="191"/>
      <c r="BH399" s="191"/>
      <c r="BI399" s="191"/>
      <c r="BJ399" s="191"/>
      <c r="BK399" s="191"/>
      <c r="BL399" s="191"/>
      <c r="BM399" s="191"/>
      <c r="BN399" s="191"/>
      <c r="BO399" s="191"/>
      <c r="BP399" s="191"/>
      <c r="BQ399" s="191"/>
      <c r="BR399" s="191"/>
      <c r="BS399" s="191"/>
      <c r="BT399" s="191"/>
      <c r="BU399" s="191"/>
      <c r="BV399" s="191"/>
      <c r="BW399" s="191"/>
      <c r="BX399" s="191"/>
      <c r="BY399" s="191"/>
      <c r="BZ399" s="191"/>
      <c r="CA399" s="191"/>
      <c r="CB399" s="191"/>
      <c r="CC399" s="191"/>
    </row>
    <row r="400" spans="1:81" s="192" customFormat="1">
      <c r="A400" s="5"/>
      <c r="H400" s="210"/>
      <c r="I400" s="210"/>
      <c r="J400" s="210"/>
      <c r="M400" s="211"/>
      <c r="N400" s="193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1"/>
      <c r="AZ400" s="191"/>
      <c r="BA400" s="191"/>
      <c r="BB400" s="191"/>
      <c r="BC400" s="191"/>
      <c r="BD400" s="191"/>
      <c r="BE400" s="191"/>
      <c r="BF400" s="191"/>
      <c r="BG400" s="191"/>
      <c r="BH400" s="191"/>
      <c r="BI400" s="191"/>
      <c r="BJ400" s="191"/>
      <c r="BK400" s="191"/>
      <c r="BL400" s="191"/>
      <c r="BM400" s="191"/>
      <c r="BN400" s="191"/>
      <c r="BO400" s="191"/>
      <c r="BP400" s="191"/>
      <c r="BQ400" s="191"/>
      <c r="BR400" s="191"/>
      <c r="BS400" s="191"/>
      <c r="BT400" s="191"/>
      <c r="BU400" s="191"/>
      <c r="BV400" s="191"/>
      <c r="BW400" s="191"/>
      <c r="BX400" s="191"/>
      <c r="BY400" s="191"/>
      <c r="BZ400" s="191"/>
      <c r="CA400" s="191"/>
      <c r="CB400" s="191"/>
      <c r="CC400" s="191"/>
    </row>
    <row r="401" spans="1:81" s="192" customFormat="1">
      <c r="A401" s="5"/>
      <c r="H401" s="210"/>
      <c r="I401" s="210"/>
      <c r="J401" s="210"/>
      <c r="M401" s="211"/>
      <c r="N401" s="193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1"/>
      <c r="AZ401" s="191"/>
      <c r="BA401" s="191"/>
      <c r="BB401" s="191"/>
      <c r="BC401" s="191"/>
      <c r="BD401" s="191"/>
      <c r="BE401" s="191"/>
      <c r="BF401" s="191"/>
      <c r="BG401" s="191"/>
      <c r="BH401" s="191"/>
      <c r="BI401" s="191"/>
      <c r="BJ401" s="191"/>
      <c r="BK401" s="191"/>
      <c r="BL401" s="191"/>
      <c r="BM401" s="191"/>
      <c r="BN401" s="191"/>
      <c r="BO401" s="191"/>
      <c r="BP401" s="191"/>
      <c r="BQ401" s="191"/>
      <c r="BR401" s="191"/>
      <c r="BS401" s="191"/>
      <c r="BT401" s="191"/>
      <c r="BU401" s="191"/>
      <c r="BV401" s="191"/>
      <c r="BW401" s="191"/>
      <c r="BX401" s="191"/>
      <c r="BY401" s="191"/>
      <c r="BZ401" s="191"/>
      <c r="CA401" s="191"/>
      <c r="CB401" s="191"/>
      <c r="CC401" s="191"/>
    </row>
    <row r="402" spans="1:81" s="192" customFormat="1">
      <c r="A402" s="5"/>
      <c r="H402" s="210"/>
      <c r="I402" s="210"/>
      <c r="J402" s="210"/>
      <c r="M402" s="211"/>
      <c r="N402" s="193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1"/>
      <c r="AZ402" s="191"/>
      <c r="BA402" s="191"/>
      <c r="BB402" s="191"/>
      <c r="BC402" s="191"/>
      <c r="BD402" s="191"/>
      <c r="BE402" s="191"/>
      <c r="BF402" s="191"/>
      <c r="BG402" s="191"/>
      <c r="BH402" s="191"/>
      <c r="BI402" s="191"/>
      <c r="BJ402" s="191"/>
      <c r="BK402" s="191"/>
      <c r="BL402" s="191"/>
      <c r="BM402" s="191"/>
      <c r="BN402" s="191"/>
      <c r="BO402" s="191"/>
      <c r="BP402" s="191"/>
      <c r="BQ402" s="191"/>
      <c r="BR402" s="191"/>
      <c r="BS402" s="191"/>
      <c r="BT402" s="191"/>
      <c r="BU402" s="191"/>
      <c r="BV402" s="191"/>
      <c r="BW402" s="191"/>
      <c r="BX402" s="191"/>
      <c r="BY402" s="191"/>
      <c r="BZ402" s="191"/>
      <c r="CA402" s="191"/>
      <c r="CB402" s="191"/>
      <c r="CC402" s="191"/>
    </row>
    <row r="403" spans="1:81" s="192" customFormat="1">
      <c r="A403" s="5"/>
      <c r="H403" s="210"/>
      <c r="I403" s="210"/>
      <c r="J403" s="210"/>
      <c r="M403" s="211"/>
      <c r="N403" s="193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1"/>
      <c r="AZ403" s="191"/>
      <c r="BA403" s="191"/>
      <c r="BB403" s="191"/>
      <c r="BC403" s="191"/>
      <c r="BD403" s="191"/>
      <c r="BE403" s="191"/>
      <c r="BF403" s="191"/>
      <c r="BG403" s="191"/>
      <c r="BH403" s="191"/>
      <c r="BI403" s="191"/>
      <c r="BJ403" s="191"/>
      <c r="BK403" s="191"/>
      <c r="BL403" s="191"/>
      <c r="BM403" s="191"/>
      <c r="BN403" s="191"/>
      <c r="BO403" s="191"/>
      <c r="BP403" s="191"/>
      <c r="BQ403" s="191"/>
      <c r="BR403" s="191"/>
      <c r="BS403" s="191"/>
      <c r="BT403" s="191"/>
      <c r="BU403" s="191"/>
      <c r="BV403" s="191"/>
      <c r="BW403" s="191"/>
      <c r="BX403" s="191"/>
      <c r="BY403" s="191"/>
      <c r="BZ403" s="191"/>
      <c r="CA403" s="191"/>
      <c r="CB403" s="191"/>
      <c r="CC403" s="191"/>
    </row>
    <row r="404" spans="1:81" s="192" customFormat="1">
      <c r="A404" s="5"/>
      <c r="H404" s="210"/>
      <c r="I404" s="210"/>
      <c r="J404" s="210"/>
      <c r="M404" s="211"/>
      <c r="N404" s="193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1"/>
      <c r="AZ404" s="191"/>
      <c r="BA404" s="191"/>
      <c r="BB404" s="191"/>
      <c r="BC404" s="191"/>
      <c r="BD404" s="191"/>
      <c r="BE404" s="191"/>
      <c r="BF404" s="191"/>
      <c r="BG404" s="191"/>
      <c r="BH404" s="191"/>
      <c r="BI404" s="191"/>
      <c r="BJ404" s="191"/>
      <c r="BK404" s="191"/>
      <c r="BL404" s="191"/>
      <c r="BM404" s="191"/>
      <c r="BN404" s="191"/>
      <c r="BO404" s="191"/>
      <c r="BP404" s="191"/>
      <c r="BQ404" s="191"/>
      <c r="BR404" s="191"/>
      <c r="BS404" s="191"/>
      <c r="BT404" s="191"/>
      <c r="BU404" s="191"/>
      <c r="BV404" s="191"/>
      <c r="BW404" s="191"/>
      <c r="BX404" s="191"/>
      <c r="BY404" s="191"/>
      <c r="BZ404" s="191"/>
      <c r="CA404" s="191"/>
      <c r="CB404" s="191"/>
      <c r="CC404" s="191"/>
    </row>
    <row r="405" spans="1:81" s="192" customFormat="1">
      <c r="A405" s="5"/>
      <c r="H405" s="210"/>
      <c r="I405" s="210"/>
      <c r="J405" s="210"/>
      <c r="M405" s="211"/>
      <c r="N405" s="193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1"/>
      <c r="AZ405" s="191"/>
      <c r="BA405" s="191"/>
      <c r="BB405" s="191"/>
      <c r="BC405" s="191"/>
      <c r="BD405" s="191"/>
      <c r="BE405" s="191"/>
      <c r="BF405" s="191"/>
      <c r="BG405" s="191"/>
      <c r="BH405" s="191"/>
      <c r="BI405" s="191"/>
      <c r="BJ405" s="191"/>
      <c r="BK405" s="191"/>
      <c r="BL405" s="191"/>
      <c r="BM405" s="191"/>
      <c r="BN405" s="191"/>
      <c r="BO405" s="191"/>
      <c r="BP405" s="191"/>
      <c r="BQ405" s="191"/>
      <c r="BR405" s="191"/>
      <c r="BS405" s="191"/>
      <c r="BT405" s="191"/>
      <c r="BU405" s="191"/>
      <c r="BV405" s="191"/>
      <c r="BW405" s="191"/>
      <c r="BX405" s="191"/>
      <c r="BY405" s="191"/>
      <c r="BZ405" s="191"/>
      <c r="CA405" s="191"/>
      <c r="CB405" s="191"/>
      <c r="CC405" s="191"/>
    </row>
    <row r="406" spans="1:81" s="192" customFormat="1">
      <c r="A406" s="5"/>
      <c r="H406" s="210"/>
      <c r="I406" s="210"/>
      <c r="J406" s="210"/>
      <c r="M406" s="211"/>
      <c r="N406" s="193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1"/>
      <c r="AZ406" s="191"/>
      <c r="BA406" s="191"/>
      <c r="BB406" s="191"/>
      <c r="BC406" s="191"/>
      <c r="BD406" s="191"/>
      <c r="BE406" s="191"/>
      <c r="BF406" s="191"/>
      <c r="BG406" s="191"/>
      <c r="BH406" s="191"/>
      <c r="BI406" s="191"/>
      <c r="BJ406" s="191"/>
      <c r="BK406" s="191"/>
      <c r="BL406" s="191"/>
      <c r="BM406" s="191"/>
      <c r="BN406" s="191"/>
      <c r="BO406" s="191"/>
      <c r="BP406" s="191"/>
      <c r="BQ406" s="191"/>
      <c r="BR406" s="191"/>
      <c r="BS406" s="191"/>
      <c r="BT406" s="191"/>
      <c r="BU406" s="191"/>
      <c r="BV406" s="191"/>
      <c r="BW406" s="191"/>
      <c r="BX406" s="191"/>
      <c r="BY406" s="191"/>
      <c r="BZ406" s="191"/>
      <c r="CA406" s="191"/>
      <c r="CB406" s="191"/>
      <c r="CC406" s="191"/>
    </row>
    <row r="407" spans="1:81" s="192" customFormat="1">
      <c r="A407" s="5"/>
      <c r="H407" s="210"/>
      <c r="I407" s="210"/>
      <c r="J407" s="210"/>
      <c r="M407" s="211"/>
      <c r="N407" s="193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  <c r="AT407" s="190"/>
      <c r="AU407" s="190"/>
      <c r="AV407" s="190"/>
      <c r="AW407" s="190"/>
      <c r="AX407" s="190"/>
      <c r="AY407" s="191"/>
      <c r="AZ407" s="191"/>
      <c r="BA407" s="191"/>
      <c r="BB407" s="191"/>
      <c r="BC407" s="191"/>
      <c r="BD407" s="191"/>
      <c r="BE407" s="191"/>
      <c r="BF407" s="191"/>
      <c r="BG407" s="191"/>
      <c r="BH407" s="191"/>
      <c r="BI407" s="191"/>
      <c r="BJ407" s="191"/>
      <c r="BK407" s="191"/>
      <c r="BL407" s="191"/>
      <c r="BM407" s="191"/>
      <c r="BN407" s="191"/>
      <c r="BO407" s="191"/>
      <c r="BP407" s="191"/>
      <c r="BQ407" s="191"/>
      <c r="BR407" s="191"/>
      <c r="BS407" s="191"/>
      <c r="BT407" s="191"/>
      <c r="BU407" s="191"/>
      <c r="BV407" s="191"/>
      <c r="BW407" s="191"/>
      <c r="BX407" s="191"/>
      <c r="BY407" s="191"/>
      <c r="BZ407" s="191"/>
      <c r="CA407" s="191"/>
      <c r="CB407" s="191"/>
      <c r="CC407" s="191"/>
    </row>
    <row r="408" spans="1:81" s="192" customFormat="1">
      <c r="A408" s="5"/>
      <c r="H408" s="210"/>
      <c r="I408" s="210"/>
      <c r="J408" s="210"/>
      <c r="M408" s="211"/>
      <c r="N408" s="193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1"/>
      <c r="AZ408" s="191"/>
      <c r="BA408" s="191"/>
      <c r="BB408" s="191"/>
      <c r="BC408" s="191"/>
      <c r="BD408" s="191"/>
      <c r="BE408" s="191"/>
      <c r="BF408" s="191"/>
      <c r="BG408" s="191"/>
      <c r="BH408" s="191"/>
      <c r="BI408" s="191"/>
      <c r="BJ408" s="191"/>
      <c r="BK408" s="191"/>
      <c r="BL408" s="191"/>
      <c r="BM408" s="191"/>
      <c r="BN408" s="191"/>
      <c r="BO408" s="191"/>
      <c r="BP408" s="191"/>
      <c r="BQ408" s="191"/>
      <c r="BR408" s="191"/>
      <c r="BS408" s="191"/>
      <c r="BT408" s="191"/>
      <c r="BU408" s="191"/>
      <c r="BV408" s="191"/>
      <c r="BW408" s="191"/>
      <c r="BX408" s="191"/>
      <c r="BY408" s="191"/>
      <c r="BZ408" s="191"/>
      <c r="CA408" s="191"/>
      <c r="CB408" s="191"/>
      <c r="CC408" s="191"/>
    </row>
    <row r="409" spans="1:81" s="192" customFormat="1">
      <c r="A409" s="5"/>
      <c r="H409" s="210"/>
      <c r="I409" s="210"/>
      <c r="J409" s="210"/>
      <c r="M409" s="211"/>
      <c r="N409" s="193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1"/>
      <c r="AZ409" s="191"/>
      <c r="BA409" s="191"/>
      <c r="BB409" s="191"/>
      <c r="BC409" s="191"/>
      <c r="BD409" s="191"/>
      <c r="BE409" s="191"/>
      <c r="BF409" s="191"/>
      <c r="BG409" s="191"/>
      <c r="BH409" s="191"/>
      <c r="BI409" s="191"/>
      <c r="BJ409" s="191"/>
      <c r="BK409" s="191"/>
      <c r="BL409" s="191"/>
      <c r="BM409" s="191"/>
      <c r="BN409" s="191"/>
      <c r="BO409" s="191"/>
      <c r="BP409" s="191"/>
      <c r="BQ409" s="191"/>
      <c r="BR409" s="191"/>
      <c r="BS409" s="191"/>
      <c r="BT409" s="191"/>
      <c r="BU409" s="191"/>
      <c r="BV409" s="191"/>
      <c r="BW409" s="191"/>
      <c r="BX409" s="191"/>
      <c r="BY409" s="191"/>
      <c r="BZ409" s="191"/>
      <c r="CA409" s="191"/>
      <c r="CB409" s="191"/>
      <c r="CC409" s="191"/>
    </row>
    <row r="410" spans="1:81" s="192" customFormat="1">
      <c r="A410" s="5"/>
      <c r="H410" s="210"/>
      <c r="I410" s="210"/>
      <c r="J410" s="210"/>
      <c r="M410" s="211"/>
      <c r="N410" s="193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1"/>
      <c r="AZ410" s="191"/>
      <c r="BA410" s="191"/>
      <c r="BB410" s="191"/>
      <c r="BC410" s="191"/>
      <c r="BD410" s="191"/>
      <c r="BE410" s="191"/>
      <c r="BF410" s="191"/>
      <c r="BG410" s="191"/>
      <c r="BH410" s="191"/>
      <c r="BI410" s="191"/>
      <c r="BJ410" s="191"/>
      <c r="BK410" s="191"/>
      <c r="BL410" s="191"/>
      <c r="BM410" s="191"/>
      <c r="BN410" s="191"/>
      <c r="BO410" s="191"/>
      <c r="BP410" s="191"/>
      <c r="BQ410" s="191"/>
      <c r="BR410" s="191"/>
      <c r="BS410" s="191"/>
      <c r="BT410" s="191"/>
      <c r="BU410" s="191"/>
      <c r="BV410" s="191"/>
      <c r="BW410" s="191"/>
      <c r="BX410" s="191"/>
      <c r="BY410" s="191"/>
      <c r="BZ410" s="191"/>
      <c r="CA410" s="191"/>
      <c r="CB410" s="191"/>
      <c r="CC410" s="191"/>
    </row>
    <row r="411" spans="1:81" s="192" customFormat="1">
      <c r="A411" s="5"/>
      <c r="H411" s="210"/>
      <c r="I411" s="210"/>
      <c r="J411" s="210"/>
      <c r="M411" s="211"/>
      <c r="N411" s="193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1"/>
      <c r="AZ411" s="191"/>
      <c r="BA411" s="191"/>
      <c r="BB411" s="191"/>
      <c r="BC411" s="191"/>
      <c r="BD411" s="191"/>
      <c r="BE411" s="191"/>
      <c r="BF411" s="191"/>
      <c r="BG411" s="191"/>
      <c r="BH411" s="191"/>
      <c r="BI411" s="191"/>
      <c r="BJ411" s="191"/>
      <c r="BK411" s="191"/>
      <c r="BL411" s="191"/>
      <c r="BM411" s="191"/>
      <c r="BN411" s="191"/>
      <c r="BO411" s="191"/>
      <c r="BP411" s="191"/>
      <c r="BQ411" s="191"/>
      <c r="BR411" s="191"/>
      <c r="BS411" s="191"/>
      <c r="BT411" s="191"/>
      <c r="BU411" s="191"/>
      <c r="BV411" s="191"/>
      <c r="BW411" s="191"/>
      <c r="BX411" s="191"/>
      <c r="BY411" s="191"/>
      <c r="BZ411" s="191"/>
      <c r="CA411" s="191"/>
      <c r="CB411" s="191"/>
      <c r="CC411" s="191"/>
    </row>
    <row r="412" spans="1:81" s="192" customFormat="1">
      <c r="A412" s="5"/>
      <c r="H412" s="210"/>
      <c r="I412" s="210"/>
      <c r="J412" s="210"/>
      <c r="M412" s="211"/>
      <c r="N412" s="193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1"/>
      <c r="AZ412" s="191"/>
      <c r="BA412" s="191"/>
      <c r="BB412" s="191"/>
      <c r="BC412" s="191"/>
      <c r="BD412" s="191"/>
      <c r="BE412" s="191"/>
      <c r="BF412" s="191"/>
      <c r="BG412" s="191"/>
      <c r="BH412" s="191"/>
      <c r="BI412" s="191"/>
      <c r="BJ412" s="191"/>
      <c r="BK412" s="191"/>
      <c r="BL412" s="191"/>
      <c r="BM412" s="191"/>
      <c r="BN412" s="191"/>
      <c r="BO412" s="191"/>
      <c r="BP412" s="191"/>
      <c r="BQ412" s="191"/>
      <c r="BR412" s="191"/>
      <c r="BS412" s="191"/>
      <c r="BT412" s="191"/>
      <c r="BU412" s="191"/>
      <c r="BV412" s="191"/>
      <c r="BW412" s="191"/>
      <c r="BX412" s="191"/>
      <c r="BY412" s="191"/>
      <c r="BZ412" s="191"/>
      <c r="CA412" s="191"/>
      <c r="CB412" s="191"/>
      <c r="CC412" s="191"/>
    </row>
    <row r="413" spans="1:81" s="192" customFormat="1">
      <c r="A413" s="5"/>
      <c r="H413" s="210"/>
      <c r="I413" s="210"/>
      <c r="J413" s="210"/>
      <c r="M413" s="211"/>
      <c r="N413" s="193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1"/>
      <c r="AZ413" s="191"/>
      <c r="BA413" s="191"/>
      <c r="BB413" s="191"/>
      <c r="BC413" s="191"/>
      <c r="BD413" s="191"/>
      <c r="BE413" s="191"/>
      <c r="BF413" s="191"/>
      <c r="BG413" s="191"/>
      <c r="BH413" s="191"/>
      <c r="BI413" s="191"/>
      <c r="BJ413" s="191"/>
      <c r="BK413" s="191"/>
      <c r="BL413" s="191"/>
      <c r="BM413" s="191"/>
      <c r="BN413" s="191"/>
      <c r="BO413" s="191"/>
      <c r="BP413" s="191"/>
      <c r="BQ413" s="191"/>
      <c r="BR413" s="191"/>
      <c r="BS413" s="191"/>
      <c r="BT413" s="191"/>
      <c r="BU413" s="191"/>
      <c r="BV413" s="191"/>
      <c r="BW413" s="191"/>
      <c r="BX413" s="191"/>
      <c r="BY413" s="191"/>
      <c r="BZ413" s="191"/>
      <c r="CA413" s="191"/>
      <c r="CB413" s="191"/>
      <c r="CC413" s="191"/>
    </row>
    <row r="414" spans="1:81" s="192" customFormat="1">
      <c r="A414" s="5"/>
      <c r="H414" s="210"/>
      <c r="I414" s="210"/>
      <c r="J414" s="210"/>
      <c r="M414" s="211"/>
      <c r="N414" s="193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1"/>
      <c r="AZ414" s="191"/>
      <c r="BA414" s="191"/>
      <c r="BB414" s="191"/>
      <c r="BC414" s="191"/>
      <c r="BD414" s="191"/>
      <c r="BE414" s="191"/>
      <c r="BF414" s="191"/>
      <c r="BG414" s="191"/>
      <c r="BH414" s="191"/>
      <c r="BI414" s="191"/>
      <c r="BJ414" s="191"/>
      <c r="BK414" s="191"/>
      <c r="BL414" s="191"/>
      <c r="BM414" s="191"/>
      <c r="BN414" s="191"/>
      <c r="BO414" s="191"/>
      <c r="BP414" s="191"/>
      <c r="BQ414" s="191"/>
      <c r="BR414" s="191"/>
      <c r="BS414" s="191"/>
      <c r="BT414" s="191"/>
      <c r="BU414" s="191"/>
      <c r="BV414" s="191"/>
      <c r="BW414" s="191"/>
      <c r="BX414" s="191"/>
      <c r="BY414" s="191"/>
      <c r="BZ414" s="191"/>
      <c r="CA414" s="191"/>
      <c r="CB414" s="191"/>
      <c r="CC414" s="191"/>
    </row>
    <row r="415" spans="1:81" s="192" customFormat="1">
      <c r="A415" s="5"/>
      <c r="H415" s="210"/>
      <c r="I415" s="210"/>
      <c r="J415" s="210"/>
      <c r="M415" s="211"/>
      <c r="N415" s="193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1"/>
      <c r="AZ415" s="191"/>
      <c r="BA415" s="191"/>
      <c r="BB415" s="191"/>
      <c r="BC415" s="191"/>
      <c r="BD415" s="191"/>
      <c r="BE415" s="191"/>
      <c r="BF415" s="191"/>
      <c r="BG415" s="191"/>
      <c r="BH415" s="191"/>
      <c r="BI415" s="191"/>
      <c r="BJ415" s="191"/>
      <c r="BK415" s="191"/>
      <c r="BL415" s="191"/>
      <c r="BM415" s="191"/>
      <c r="BN415" s="191"/>
      <c r="BO415" s="191"/>
      <c r="BP415" s="191"/>
      <c r="BQ415" s="191"/>
      <c r="BR415" s="191"/>
      <c r="BS415" s="191"/>
      <c r="BT415" s="191"/>
      <c r="BU415" s="191"/>
      <c r="BV415" s="191"/>
      <c r="BW415" s="191"/>
      <c r="BX415" s="191"/>
      <c r="BY415" s="191"/>
      <c r="BZ415" s="191"/>
      <c r="CA415" s="191"/>
      <c r="CB415" s="191"/>
      <c r="CC415" s="191"/>
    </row>
    <row r="416" spans="1:81" s="192" customFormat="1">
      <c r="A416" s="5"/>
      <c r="H416" s="210"/>
      <c r="I416" s="210"/>
      <c r="J416" s="210"/>
      <c r="M416" s="211"/>
      <c r="N416" s="193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1"/>
      <c r="AZ416" s="191"/>
      <c r="BA416" s="191"/>
      <c r="BB416" s="191"/>
      <c r="BC416" s="191"/>
      <c r="BD416" s="191"/>
      <c r="BE416" s="191"/>
      <c r="BF416" s="191"/>
      <c r="BG416" s="191"/>
      <c r="BH416" s="191"/>
      <c r="BI416" s="191"/>
      <c r="BJ416" s="191"/>
      <c r="BK416" s="191"/>
      <c r="BL416" s="191"/>
      <c r="BM416" s="191"/>
      <c r="BN416" s="191"/>
      <c r="BO416" s="191"/>
      <c r="BP416" s="191"/>
      <c r="BQ416" s="191"/>
      <c r="BR416" s="191"/>
      <c r="BS416" s="191"/>
      <c r="BT416" s="191"/>
      <c r="BU416" s="191"/>
      <c r="BV416" s="191"/>
      <c r="BW416" s="191"/>
      <c r="BX416" s="191"/>
      <c r="BY416" s="191"/>
      <c r="BZ416" s="191"/>
      <c r="CA416" s="191"/>
      <c r="CB416" s="191"/>
      <c r="CC416" s="191"/>
    </row>
    <row r="417" spans="1:81" s="192" customFormat="1">
      <c r="A417" s="5"/>
      <c r="H417" s="210"/>
      <c r="I417" s="210"/>
      <c r="J417" s="210"/>
      <c r="M417" s="211"/>
      <c r="N417" s="193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1"/>
      <c r="AZ417" s="191"/>
      <c r="BA417" s="191"/>
      <c r="BB417" s="191"/>
      <c r="BC417" s="191"/>
      <c r="BD417" s="191"/>
      <c r="BE417" s="191"/>
      <c r="BF417" s="191"/>
      <c r="BG417" s="191"/>
      <c r="BH417" s="191"/>
      <c r="BI417" s="191"/>
      <c r="BJ417" s="191"/>
      <c r="BK417" s="191"/>
      <c r="BL417" s="191"/>
      <c r="BM417" s="191"/>
      <c r="BN417" s="191"/>
      <c r="BO417" s="191"/>
      <c r="BP417" s="191"/>
      <c r="BQ417" s="191"/>
      <c r="BR417" s="191"/>
      <c r="BS417" s="191"/>
      <c r="BT417" s="191"/>
      <c r="BU417" s="191"/>
      <c r="BV417" s="191"/>
      <c r="BW417" s="191"/>
      <c r="BX417" s="191"/>
      <c r="BY417" s="191"/>
      <c r="BZ417" s="191"/>
      <c r="CA417" s="191"/>
      <c r="CB417" s="191"/>
      <c r="CC417" s="191"/>
    </row>
    <row r="418" spans="1:81" s="192" customFormat="1">
      <c r="A418" s="5"/>
      <c r="H418" s="210"/>
      <c r="I418" s="210"/>
      <c r="J418" s="210"/>
      <c r="M418" s="211"/>
      <c r="N418" s="193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1"/>
      <c r="AZ418" s="191"/>
      <c r="BA418" s="191"/>
      <c r="BB418" s="191"/>
      <c r="BC418" s="191"/>
      <c r="BD418" s="191"/>
      <c r="BE418" s="191"/>
      <c r="BF418" s="191"/>
      <c r="BG418" s="191"/>
      <c r="BH418" s="191"/>
      <c r="BI418" s="191"/>
      <c r="BJ418" s="191"/>
      <c r="BK418" s="191"/>
      <c r="BL418" s="191"/>
      <c r="BM418" s="191"/>
      <c r="BN418" s="191"/>
      <c r="BO418" s="191"/>
      <c r="BP418" s="191"/>
      <c r="BQ418" s="191"/>
      <c r="BR418" s="191"/>
      <c r="BS418" s="191"/>
      <c r="BT418" s="191"/>
      <c r="BU418" s="191"/>
      <c r="BV418" s="191"/>
      <c r="BW418" s="191"/>
      <c r="BX418" s="191"/>
      <c r="BY418" s="191"/>
      <c r="BZ418" s="191"/>
      <c r="CA418" s="191"/>
      <c r="CB418" s="191"/>
      <c r="CC418" s="191"/>
    </row>
    <row r="419" spans="1:81" s="192" customFormat="1">
      <c r="A419" s="5"/>
      <c r="H419" s="210"/>
      <c r="I419" s="210"/>
      <c r="J419" s="210"/>
      <c r="M419" s="211"/>
      <c r="N419" s="193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190"/>
      <c r="AW419" s="190"/>
      <c r="AX419" s="190"/>
      <c r="AY419" s="191"/>
      <c r="AZ419" s="191"/>
      <c r="BA419" s="191"/>
      <c r="BB419" s="191"/>
      <c r="BC419" s="191"/>
      <c r="BD419" s="191"/>
      <c r="BE419" s="191"/>
      <c r="BF419" s="191"/>
      <c r="BG419" s="191"/>
      <c r="BH419" s="191"/>
      <c r="BI419" s="191"/>
      <c r="BJ419" s="191"/>
      <c r="BK419" s="191"/>
      <c r="BL419" s="191"/>
      <c r="BM419" s="191"/>
      <c r="BN419" s="191"/>
      <c r="BO419" s="191"/>
      <c r="BP419" s="191"/>
      <c r="BQ419" s="191"/>
      <c r="BR419" s="191"/>
      <c r="BS419" s="191"/>
      <c r="BT419" s="191"/>
      <c r="BU419" s="191"/>
      <c r="BV419" s="191"/>
      <c r="BW419" s="191"/>
      <c r="BX419" s="191"/>
      <c r="BY419" s="191"/>
      <c r="BZ419" s="191"/>
      <c r="CA419" s="191"/>
      <c r="CB419" s="191"/>
      <c r="CC419" s="191"/>
    </row>
    <row r="420" spans="1:81" s="192" customFormat="1">
      <c r="A420" s="5"/>
      <c r="H420" s="210"/>
      <c r="I420" s="210"/>
      <c r="J420" s="210"/>
      <c r="M420" s="211"/>
      <c r="N420" s="193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1"/>
      <c r="AZ420" s="191"/>
      <c r="BA420" s="191"/>
      <c r="BB420" s="191"/>
      <c r="BC420" s="191"/>
      <c r="BD420" s="191"/>
      <c r="BE420" s="191"/>
      <c r="BF420" s="191"/>
      <c r="BG420" s="191"/>
      <c r="BH420" s="191"/>
      <c r="BI420" s="191"/>
      <c r="BJ420" s="191"/>
      <c r="BK420" s="191"/>
      <c r="BL420" s="191"/>
      <c r="BM420" s="191"/>
      <c r="BN420" s="191"/>
      <c r="BO420" s="191"/>
      <c r="BP420" s="191"/>
      <c r="BQ420" s="191"/>
      <c r="BR420" s="191"/>
      <c r="BS420" s="191"/>
      <c r="BT420" s="191"/>
      <c r="BU420" s="191"/>
      <c r="BV420" s="191"/>
      <c r="BW420" s="191"/>
      <c r="BX420" s="191"/>
      <c r="BY420" s="191"/>
      <c r="BZ420" s="191"/>
      <c r="CA420" s="191"/>
      <c r="CB420" s="191"/>
      <c r="CC420" s="191"/>
    </row>
    <row r="421" spans="1:81" s="192" customFormat="1">
      <c r="A421" s="5"/>
      <c r="H421" s="210"/>
      <c r="I421" s="210"/>
      <c r="J421" s="210"/>
      <c r="M421" s="211"/>
      <c r="N421" s="193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1"/>
      <c r="AZ421" s="191"/>
      <c r="BA421" s="191"/>
      <c r="BB421" s="191"/>
      <c r="BC421" s="191"/>
      <c r="BD421" s="191"/>
      <c r="BE421" s="191"/>
      <c r="BF421" s="191"/>
      <c r="BG421" s="191"/>
      <c r="BH421" s="191"/>
      <c r="BI421" s="191"/>
      <c r="BJ421" s="191"/>
      <c r="BK421" s="191"/>
      <c r="BL421" s="191"/>
      <c r="BM421" s="191"/>
      <c r="BN421" s="191"/>
      <c r="BO421" s="191"/>
      <c r="BP421" s="191"/>
      <c r="BQ421" s="191"/>
      <c r="BR421" s="191"/>
      <c r="BS421" s="191"/>
      <c r="BT421" s="191"/>
      <c r="BU421" s="191"/>
      <c r="BV421" s="191"/>
      <c r="BW421" s="191"/>
      <c r="BX421" s="191"/>
      <c r="BY421" s="191"/>
      <c r="BZ421" s="191"/>
      <c r="CA421" s="191"/>
      <c r="CB421" s="191"/>
      <c r="CC421" s="191"/>
    </row>
    <row r="422" spans="1:81" s="192" customFormat="1">
      <c r="A422" s="5"/>
      <c r="H422" s="210"/>
      <c r="I422" s="210"/>
      <c r="J422" s="210"/>
      <c r="M422" s="211"/>
      <c r="N422" s="193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1"/>
      <c r="AZ422" s="191"/>
      <c r="BA422" s="191"/>
      <c r="BB422" s="191"/>
      <c r="BC422" s="191"/>
      <c r="BD422" s="191"/>
      <c r="BE422" s="191"/>
      <c r="BF422" s="191"/>
      <c r="BG422" s="191"/>
      <c r="BH422" s="191"/>
      <c r="BI422" s="191"/>
      <c r="BJ422" s="191"/>
      <c r="BK422" s="191"/>
      <c r="BL422" s="191"/>
      <c r="BM422" s="191"/>
      <c r="BN422" s="191"/>
      <c r="BO422" s="191"/>
      <c r="BP422" s="191"/>
      <c r="BQ422" s="191"/>
      <c r="BR422" s="191"/>
      <c r="BS422" s="191"/>
      <c r="BT422" s="191"/>
      <c r="BU422" s="191"/>
      <c r="BV422" s="191"/>
      <c r="BW422" s="191"/>
      <c r="BX422" s="191"/>
      <c r="BY422" s="191"/>
      <c r="BZ422" s="191"/>
      <c r="CA422" s="191"/>
      <c r="CB422" s="191"/>
      <c r="CC422" s="191"/>
    </row>
    <row r="423" spans="1:81" s="192" customFormat="1">
      <c r="A423" s="5"/>
      <c r="H423" s="210"/>
      <c r="I423" s="210"/>
      <c r="J423" s="210"/>
      <c r="M423" s="211"/>
      <c r="N423" s="193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1"/>
      <c r="AZ423" s="191"/>
      <c r="BA423" s="191"/>
      <c r="BB423" s="191"/>
      <c r="BC423" s="191"/>
      <c r="BD423" s="191"/>
      <c r="BE423" s="191"/>
      <c r="BF423" s="191"/>
      <c r="BG423" s="191"/>
      <c r="BH423" s="191"/>
      <c r="BI423" s="191"/>
      <c r="BJ423" s="191"/>
      <c r="BK423" s="191"/>
      <c r="BL423" s="191"/>
      <c r="BM423" s="191"/>
      <c r="BN423" s="191"/>
      <c r="BO423" s="191"/>
      <c r="BP423" s="191"/>
      <c r="BQ423" s="191"/>
      <c r="BR423" s="191"/>
      <c r="BS423" s="191"/>
      <c r="BT423" s="191"/>
      <c r="BU423" s="191"/>
      <c r="BV423" s="191"/>
      <c r="BW423" s="191"/>
      <c r="BX423" s="191"/>
      <c r="BY423" s="191"/>
      <c r="BZ423" s="191"/>
      <c r="CA423" s="191"/>
      <c r="CB423" s="191"/>
      <c r="CC423" s="191"/>
    </row>
    <row r="424" spans="1:81" s="192" customFormat="1">
      <c r="A424" s="5"/>
      <c r="H424" s="210"/>
      <c r="I424" s="210"/>
      <c r="J424" s="210"/>
      <c r="M424" s="211"/>
      <c r="N424" s="193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1"/>
      <c r="AZ424" s="191"/>
      <c r="BA424" s="191"/>
      <c r="BB424" s="191"/>
      <c r="BC424" s="191"/>
      <c r="BD424" s="191"/>
      <c r="BE424" s="191"/>
      <c r="BF424" s="191"/>
      <c r="BG424" s="191"/>
      <c r="BH424" s="191"/>
      <c r="BI424" s="191"/>
      <c r="BJ424" s="191"/>
      <c r="BK424" s="191"/>
      <c r="BL424" s="191"/>
      <c r="BM424" s="191"/>
      <c r="BN424" s="191"/>
      <c r="BO424" s="191"/>
      <c r="BP424" s="191"/>
      <c r="BQ424" s="191"/>
      <c r="BR424" s="191"/>
      <c r="BS424" s="191"/>
      <c r="BT424" s="191"/>
      <c r="BU424" s="191"/>
      <c r="BV424" s="191"/>
      <c r="BW424" s="191"/>
      <c r="BX424" s="191"/>
      <c r="BY424" s="191"/>
      <c r="BZ424" s="191"/>
      <c r="CA424" s="191"/>
      <c r="CB424" s="191"/>
      <c r="CC424" s="191"/>
    </row>
    <row r="425" spans="1:81" s="192" customFormat="1">
      <c r="A425" s="5"/>
      <c r="H425" s="210"/>
      <c r="I425" s="210"/>
      <c r="J425" s="210"/>
      <c r="M425" s="211"/>
      <c r="N425" s="193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1"/>
      <c r="AZ425" s="191"/>
      <c r="BA425" s="191"/>
      <c r="BB425" s="191"/>
      <c r="BC425" s="191"/>
      <c r="BD425" s="191"/>
      <c r="BE425" s="191"/>
      <c r="BF425" s="191"/>
      <c r="BG425" s="191"/>
      <c r="BH425" s="191"/>
      <c r="BI425" s="191"/>
      <c r="BJ425" s="191"/>
      <c r="BK425" s="191"/>
      <c r="BL425" s="191"/>
      <c r="BM425" s="191"/>
      <c r="BN425" s="191"/>
      <c r="BO425" s="191"/>
      <c r="BP425" s="191"/>
      <c r="BQ425" s="191"/>
      <c r="BR425" s="191"/>
      <c r="BS425" s="191"/>
      <c r="BT425" s="191"/>
      <c r="BU425" s="191"/>
      <c r="BV425" s="191"/>
      <c r="BW425" s="191"/>
      <c r="BX425" s="191"/>
      <c r="BY425" s="191"/>
      <c r="BZ425" s="191"/>
      <c r="CA425" s="191"/>
      <c r="CB425" s="191"/>
      <c r="CC425" s="191"/>
    </row>
    <row r="426" spans="1:81" s="192" customFormat="1">
      <c r="A426" s="5"/>
      <c r="H426" s="210"/>
      <c r="I426" s="210"/>
      <c r="J426" s="210"/>
      <c r="M426" s="211"/>
      <c r="N426" s="193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1"/>
      <c r="AZ426" s="191"/>
      <c r="BA426" s="191"/>
      <c r="BB426" s="191"/>
      <c r="BC426" s="191"/>
      <c r="BD426" s="191"/>
      <c r="BE426" s="191"/>
      <c r="BF426" s="191"/>
      <c r="BG426" s="191"/>
      <c r="BH426" s="191"/>
      <c r="BI426" s="191"/>
      <c r="BJ426" s="191"/>
      <c r="BK426" s="191"/>
      <c r="BL426" s="191"/>
      <c r="BM426" s="191"/>
      <c r="BN426" s="191"/>
      <c r="BO426" s="191"/>
      <c r="BP426" s="191"/>
      <c r="BQ426" s="191"/>
      <c r="BR426" s="191"/>
      <c r="BS426" s="191"/>
      <c r="BT426" s="191"/>
      <c r="BU426" s="191"/>
      <c r="BV426" s="191"/>
      <c r="BW426" s="191"/>
      <c r="BX426" s="191"/>
      <c r="BY426" s="191"/>
      <c r="BZ426" s="191"/>
      <c r="CA426" s="191"/>
      <c r="CB426" s="191"/>
      <c r="CC426" s="191"/>
    </row>
    <row r="427" spans="1:81" s="192" customFormat="1">
      <c r="A427" s="5"/>
      <c r="H427" s="210"/>
      <c r="I427" s="210"/>
      <c r="J427" s="210"/>
      <c r="M427" s="211"/>
      <c r="N427" s="193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1"/>
      <c r="AZ427" s="191"/>
      <c r="BA427" s="191"/>
      <c r="BB427" s="191"/>
      <c r="BC427" s="191"/>
      <c r="BD427" s="191"/>
      <c r="BE427" s="191"/>
      <c r="BF427" s="191"/>
      <c r="BG427" s="191"/>
      <c r="BH427" s="191"/>
      <c r="BI427" s="191"/>
      <c r="BJ427" s="191"/>
      <c r="BK427" s="191"/>
      <c r="BL427" s="191"/>
      <c r="BM427" s="191"/>
      <c r="BN427" s="191"/>
      <c r="BO427" s="191"/>
      <c r="BP427" s="191"/>
      <c r="BQ427" s="191"/>
      <c r="BR427" s="191"/>
      <c r="BS427" s="191"/>
      <c r="BT427" s="191"/>
      <c r="BU427" s="191"/>
      <c r="BV427" s="191"/>
      <c r="BW427" s="191"/>
      <c r="BX427" s="191"/>
      <c r="BY427" s="191"/>
      <c r="BZ427" s="191"/>
      <c r="CA427" s="191"/>
      <c r="CB427" s="191"/>
      <c r="CC427" s="191"/>
    </row>
    <row r="428" spans="1:81" s="192" customFormat="1">
      <c r="A428" s="5"/>
      <c r="H428" s="210"/>
      <c r="I428" s="210"/>
      <c r="J428" s="210"/>
      <c r="M428" s="211"/>
      <c r="N428" s="193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1"/>
      <c r="AZ428" s="191"/>
      <c r="BA428" s="191"/>
      <c r="BB428" s="191"/>
      <c r="BC428" s="191"/>
      <c r="BD428" s="191"/>
      <c r="BE428" s="191"/>
      <c r="BF428" s="191"/>
      <c r="BG428" s="191"/>
      <c r="BH428" s="191"/>
      <c r="BI428" s="191"/>
      <c r="BJ428" s="191"/>
      <c r="BK428" s="191"/>
      <c r="BL428" s="191"/>
      <c r="BM428" s="191"/>
      <c r="BN428" s="191"/>
      <c r="BO428" s="191"/>
      <c r="BP428" s="191"/>
      <c r="BQ428" s="191"/>
      <c r="BR428" s="191"/>
      <c r="BS428" s="191"/>
      <c r="BT428" s="191"/>
      <c r="BU428" s="191"/>
      <c r="BV428" s="191"/>
      <c r="BW428" s="191"/>
      <c r="BX428" s="191"/>
      <c r="BY428" s="191"/>
      <c r="BZ428" s="191"/>
      <c r="CA428" s="191"/>
      <c r="CB428" s="191"/>
      <c r="CC428" s="191"/>
    </row>
    <row r="429" spans="1:81" s="192" customFormat="1">
      <c r="A429" s="5"/>
      <c r="H429" s="210"/>
      <c r="I429" s="210"/>
      <c r="J429" s="210"/>
      <c r="M429" s="211"/>
      <c r="N429" s="193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1"/>
      <c r="AZ429" s="191"/>
      <c r="BA429" s="191"/>
      <c r="BB429" s="191"/>
      <c r="BC429" s="191"/>
      <c r="BD429" s="191"/>
      <c r="BE429" s="191"/>
      <c r="BF429" s="191"/>
      <c r="BG429" s="191"/>
      <c r="BH429" s="191"/>
      <c r="BI429" s="191"/>
      <c r="BJ429" s="191"/>
      <c r="BK429" s="191"/>
      <c r="BL429" s="191"/>
      <c r="BM429" s="191"/>
      <c r="BN429" s="191"/>
      <c r="BO429" s="191"/>
      <c r="BP429" s="191"/>
      <c r="BQ429" s="191"/>
      <c r="BR429" s="191"/>
      <c r="BS429" s="191"/>
      <c r="BT429" s="191"/>
      <c r="BU429" s="191"/>
      <c r="BV429" s="191"/>
      <c r="BW429" s="191"/>
      <c r="BX429" s="191"/>
      <c r="BY429" s="191"/>
      <c r="BZ429" s="191"/>
      <c r="CA429" s="191"/>
      <c r="CB429" s="191"/>
      <c r="CC429" s="191"/>
    </row>
    <row r="430" spans="1:81" s="192" customFormat="1">
      <c r="A430" s="5"/>
      <c r="H430" s="210"/>
      <c r="I430" s="210"/>
      <c r="J430" s="210"/>
      <c r="M430" s="211"/>
      <c r="N430" s="193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0"/>
      <c r="AR430" s="190"/>
      <c r="AS430" s="190"/>
      <c r="AT430" s="190"/>
      <c r="AU430" s="190"/>
      <c r="AV430" s="190"/>
      <c r="AW430" s="190"/>
      <c r="AX430" s="190"/>
      <c r="AY430" s="191"/>
      <c r="AZ430" s="191"/>
      <c r="BA430" s="191"/>
      <c r="BB430" s="191"/>
      <c r="BC430" s="191"/>
      <c r="BD430" s="191"/>
      <c r="BE430" s="191"/>
      <c r="BF430" s="191"/>
      <c r="BG430" s="191"/>
      <c r="BH430" s="191"/>
      <c r="BI430" s="191"/>
      <c r="BJ430" s="191"/>
      <c r="BK430" s="191"/>
      <c r="BL430" s="191"/>
      <c r="BM430" s="191"/>
      <c r="BN430" s="191"/>
      <c r="BO430" s="191"/>
      <c r="BP430" s="191"/>
      <c r="BQ430" s="191"/>
      <c r="BR430" s="191"/>
      <c r="BS430" s="191"/>
      <c r="BT430" s="191"/>
      <c r="BU430" s="191"/>
      <c r="BV430" s="191"/>
      <c r="BW430" s="191"/>
      <c r="BX430" s="191"/>
      <c r="BY430" s="191"/>
      <c r="BZ430" s="191"/>
      <c r="CA430" s="191"/>
      <c r="CB430" s="191"/>
      <c r="CC430" s="191"/>
    </row>
    <row r="431" spans="1:81" s="192" customFormat="1">
      <c r="A431" s="5"/>
      <c r="H431" s="210"/>
      <c r="I431" s="210"/>
      <c r="J431" s="210"/>
      <c r="M431" s="211"/>
      <c r="N431" s="193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1"/>
      <c r="AZ431" s="191"/>
      <c r="BA431" s="191"/>
      <c r="BB431" s="191"/>
      <c r="BC431" s="191"/>
      <c r="BD431" s="191"/>
      <c r="BE431" s="191"/>
      <c r="BF431" s="191"/>
      <c r="BG431" s="191"/>
      <c r="BH431" s="191"/>
      <c r="BI431" s="191"/>
      <c r="BJ431" s="191"/>
      <c r="BK431" s="191"/>
      <c r="BL431" s="191"/>
      <c r="BM431" s="191"/>
      <c r="BN431" s="191"/>
      <c r="BO431" s="191"/>
      <c r="BP431" s="191"/>
      <c r="BQ431" s="191"/>
      <c r="BR431" s="191"/>
      <c r="BS431" s="191"/>
      <c r="BT431" s="191"/>
      <c r="BU431" s="191"/>
      <c r="BV431" s="191"/>
      <c r="BW431" s="191"/>
      <c r="BX431" s="191"/>
      <c r="BY431" s="191"/>
      <c r="BZ431" s="191"/>
      <c r="CA431" s="191"/>
      <c r="CB431" s="191"/>
      <c r="CC431" s="191"/>
    </row>
    <row r="432" spans="1:81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</sheetData>
  <mergeCells count="9">
    <mergeCell ref="B231:L231"/>
    <mergeCell ref="G2:L2"/>
    <mergeCell ref="G3:L3"/>
    <mergeCell ref="G4:H4"/>
    <mergeCell ref="G5:H5"/>
    <mergeCell ref="B55:C55"/>
    <mergeCell ref="B19:C19"/>
    <mergeCell ref="B53:C53"/>
    <mergeCell ref="B48:C48"/>
  </mergeCells>
  <hyperlinks>
    <hyperlink ref="M40" r:id="rId1" display="http://187.17.2.135/orse/composicao.asp?font_sg_fonte=ORSE&amp;serv_nr_codigo=4334&amp;peri_nr_ano=2017&amp;peri_nr_mes=8&amp;peri_nr_ordem=1"/>
  </hyperlinks>
  <pageMargins left="0.62992125984251968" right="0.47244094488188981" top="0.47244094488188981" bottom="0.47244094488188981" header="0" footer="0"/>
  <pageSetup paperSize="8" scale="6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7" zoomScale="80" zoomScaleNormal="80" zoomScaleSheetLayoutView="90" workbookViewId="0">
      <selection activeCell="B8" sqref="B8"/>
    </sheetView>
  </sheetViews>
  <sheetFormatPr defaultColWidth="0" defaultRowHeight="13.2" zeroHeight="1"/>
  <cols>
    <col min="1" max="1" width="5.88671875" style="18" bestFit="1" customWidth="1"/>
    <col min="2" max="2" width="82.109375" style="9" customWidth="1"/>
    <col min="3" max="3" width="24.6640625" style="19" customWidth="1"/>
    <col min="4" max="4" width="24.6640625" style="20" customWidth="1"/>
    <col min="5" max="5" width="24.6640625" style="21" customWidth="1"/>
    <col min="6" max="6" width="9.109375" style="9" customWidth="1"/>
    <col min="7" max="8" width="0" style="9" hidden="1" customWidth="1"/>
    <col min="9" max="16384" width="9.109375" style="9" hidden="1"/>
  </cols>
  <sheetData>
    <row r="1" spans="1:5" ht="21" customHeight="1">
      <c r="A1" s="290" t="s">
        <v>25</v>
      </c>
      <c r="B1" s="291"/>
      <c r="C1" s="291"/>
      <c r="D1" s="291"/>
      <c r="E1" s="292"/>
    </row>
    <row r="2" spans="1:5" ht="21" customHeight="1">
      <c r="A2" s="284" t="s">
        <v>122</v>
      </c>
      <c r="B2" s="285"/>
      <c r="C2" s="10"/>
      <c r="D2" s="28"/>
      <c r="E2" s="31"/>
    </row>
    <row r="3" spans="1:5" ht="21" customHeight="1">
      <c r="A3" s="286" t="s">
        <v>166</v>
      </c>
      <c r="B3" s="287"/>
      <c r="C3" s="27"/>
      <c r="D3" s="11"/>
      <c r="E3" s="32"/>
    </row>
    <row r="4" spans="1:5" ht="21" customHeight="1">
      <c r="A4" s="286" t="s">
        <v>167</v>
      </c>
      <c r="B4" s="287"/>
      <c r="C4" s="24"/>
      <c r="D4" s="11"/>
      <c r="E4" s="32"/>
    </row>
    <row r="5" spans="1:5" ht="21" customHeight="1">
      <c r="A5" s="286" t="s">
        <v>165</v>
      </c>
      <c r="B5" s="287"/>
      <c r="C5" s="26"/>
      <c r="D5" s="25"/>
      <c r="E5" s="32"/>
    </row>
    <row r="6" spans="1:5" ht="21.6" thickBot="1">
      <c r="A6" s="288"/>
      <c r="B6" s="289"/>
      <c r="C6" s="261" t="s">
        <v>22</v>
      </c>
      <c r="D6" s="55">
        <f>'BDI '!C26</f>
        <v>0</v>
      </c>
      <c r="E6" s="33"/>
    </row>
    <row r="7" spans="1:5">
      <c r="A7" s="293"/>
      <c r="B7" s="294"/>
      <c r="C7" s="294"/>
      <c r="D7" s="294"/>
      <c r="E7" s="295"/>
    </row>
    <row r="8" spans="1:5" s="12" customFormat="1">
      <c r="A8" s="51" t="s">
        <v>0</v>
      </c>
      <c r="B8" s="52" t="s">
        <v>1</v>
      </c>
      <c r="C8" s="53" t="s">
        <v>33</v>
      </c>
      <c r="D8" s="53" t="s">
        <v>34</v>
      </c>
      <c r="E8" s="54" t="s">
        <v>24</v>
      </c>
    </row>
    <row r="9" spans="1:5" s="12" customFormat="1" ht="25.5" customHeight="1">
      <c r="A9" s="34"/>
      <c r="B9" s="13"/>
      <c r="C9" s="14"/>
      <c r="D9" s="14"/>
      <c r="E9" s="35"/>
    </row>
    <row r="10" spans="1:5" s="23" customFormat="1">
      <c r="A10" s="280">
        <v>1</v>
      </c>
      <c r="B10" s="282" t="str">
        <f>'PLANILHA ORÇAMENTÁRIA'!C9</f>
        <v>SERVIÇOS TÉCNICOS, INICIAIS E ADMINISTRAÇÃO</v>
      </c>
      <c r="C10" s="22">
        <v>0</v>
      </c>
      <c r="D10" s="22">
        <v>0</v>
      </c>
      <c r="E10" s="36">
        <f>SUM(C10:D10)</f>
        <v>0</v>
      </c>
    </row>
    <row r="11" spans="1:5" s="12" customFormat="1">
      <c r="A11" s="281"/>
      <c r="B11" s="283"/>
      <c r="C11" s="42">
        <v>0</v>
      </c>
      <c r="D11" s="42">
        <v>0</v>
      </c>
      <c r="E11" s="45">
        <v>0</v>
      </c>
    </row>
    <row r="12" spans="1:5" s="23" customFormat="1">
      <c r="A12" s="280">
        <v>2</v>
      </c>
      <c r="B12" s="282" t="s">
        <v>160</v>
      </c>
      <c r="C12" s="22">
        <v>0</v>
      </c>
      <c r="D12" s="22">
        <v>0</v>
      </c>
      <c r="E12" s="36">
        <f>SUM(C12:D12)</f>
        <v>0</v>
      </c>
    </row>
    <row r="13" spans="1:5" s="12" customFormat="1">
      <c r="A13" s="281"/>
      <c r="B13" s="283"/>
      <c r="C13" s="42">
        <v>0</v>
      </c>
      <c r="D13" s="42">
        <v>0</v>
      </c>
      <c r="E13" s="45">
        <v>0</v>
      </c>
    </row>
    <row r="14" spans="1:5" s="12" customFormat="1">
      <c r="A14" s="280">
        <v>3</v>
      </c>
      <c r="B14" s="282" t="s">
        <v>161</v>
      </c>
      <c r="C14" s="22">
        <v>0</v>
      </c>
      <c r="D14" s="22">
        <v>0</v>
      </c>
      <c r="E14" s="36">
        <f>SUM(C14:D14)</f>
        <v>0</v>
      </c>
    </row>
    <row r="15" spans="1:5" s="12" customFormat="1">
      <c r="A15" s="281"/>
      <c r="B15" s="283"/>
      <c r="C15" s="42">
        <v>0</v>
      </c>
      <c r="D15" s="42">
        <f>E15*D14</f>
        <v>0</v>
      </c>
      <c r="E15" s="45">
        <v>0</v>
      </c>
    </row>
    <row r="16" spans="1:5" s="12" customFormat="1">
      <c r="A16" s="280">
        <v>4</v>
      </c>
      <c r="B16" s="282" t="s">
        <v>126</v>
      </c>
      <c r="C16" s="22">
        <v>0</v>
      </c>
      <c r="D16" s="22">
        <v>0</v>
      </c>
      <c r="E16" s="36">
        <f>SUM(C16:D16)</f>
        <v>0</v>
      </c>
    </row>
    <row r="17" spans="1:7" s="12" customFormat="1">
      <c r="A17" s="281"/>
      <c r="B17" s="283"/>
      <c r="C17" s="42">
        <v>0</v>
      </c>
      <c r="D17" s="42">
        <v>0</v>
      </c>
      <c r="E17" s="45">
        <v>0</v>
      </c>
    </row>
    <row r="18" spans="1:7" s="12" customFormat="1">
      <c r="A18" s="280">
        <v>4</v>
      </c>
      <c r="B18" s="282" t="s">
        <v>162</v>
      </c>
      <c r="C18" s="22">
        <v>0</v>
      </c>
      <c r="D18" s="22">
        <v>0</v>
      </c>
      <c r="E18" s="36">
        <f>SUM(C18:D18)</f>
        <v>0</v>
      </c>
    </row>
    <row r="19" spans="1:7" s="12" customFormat="1">
      <c r="A19" s="281"/>
      <c r="B19" s="283"/>
      <c r="C19" s="42">
        <v>0</v>
      </c>
      <c r="D19" s="42">
        <v>0</v>
      </c>
      <c r="E19" s="45">
        <v>0</v>
      </c>
    </row>
    <row r="20" spans="1:7" s="23" customFormat="1">
      <c r="A20" s="280">
        <v>6</v>
      </c>
      <c r="B20" s="282" t="str">
        <f>'PLANILHA ORÇAMENTÁRIA'!C50</f>
        <v xml:space="preserve">LIMPEZA FINAL </v>
      </c>
      <c r="C20" s="22">
        <v>0</v>
      </c>
      <c r="D20" s="22">
        <v>0</v>
      </c>
      <c r="E20" s="36">
        <f>SUM(C20:D20)</f>
        <v>0</v>
      </c>
    </row>
    <row r="21" spans="1:7" s="12" customFormat="1" ht="13.8" thickBot="1">
      <c r="A21" s="299"/>
      <c r="B21" s="300"/>
      <c r="C21" s="42">
        <v>0</v>
      </c>
      <c r="D21" s="42">
        <v>0</v>
      </c>
      <c r="E21" s="43">
        <v>0</v>
      </c>
    </row>
    <row r="22" spans="1:7" ht="17.399999999999999">
      <c r="A22" s="37"/>
      <c r="B22" s="296" t="s">
        <v>26</v>
      </c>
      <c r="C22" s="297"/>
      <c r="D22" s="297"/>
      <c r="E22" s="298"/>
    </row>
    <row r="23" spans="1:7" ht="15.6">
      <c r="A23" s="244"/>
      <c r="B23" s="265" t="s">
        <v>153</v>
      </c>
      <c r="C23" s="262">
        <f>C11+C13+C15+C17+C19+C21</f>
        <v>0</v>
      </c>
      <c r="D23" s="262">
        <f>D11+D13+D15+D17+D19+D21</f>
        <v>0</v>
      </c>
      <c r="E23" s="263">
        <f>E11+E13+E15+E17+E19+E21</f>
        <v>0</v>
      </c>
    </row>
    <row r="24" spans="1:7" ht="13.8" thickBot="1">
      <c r="A24" s="46"/>
      <c r="B24" s="264" t="s">
        <v>154</v>
      </c>
      <c r="C24" s="42">
        <f>C23</f>
        <v>0</v>
      </c>
      <c r="D24" s="42">
        <f>C24+D23</f>
        <v>0</v>
      </c>
      <c r="E24" s="42"/>
      <c r="G24" s="15"/>
    </row>
    <row r="25" spans="1:7" ht="15.6">
      <c r="A25" s="38"/>
      <c r="B25" s="16"/>
      <c r="C25" s="17"/>
      <c r="D25" s="17"/>
      <c r="E25" s="39"/>
    </row>
    <row r="26" spans="1:7" ht="16.2" thickBot="1">
      <c r="A26" s="40"/>
      <c r="B26" s="29"/>
      <c r="C26" s="30"/>
      <c r="D26" s="30"/>
      <c r="E26" s="41"/>
    </row>
    <row r="27" spans="1:7"/>
    <row r="28" spans="1:7" hidden="1"/>
    <row r="29" spans="1:7" hidden="1"/>
    <row r="30" spans="1:7" hidden="1"/>
    <row r="31" spans="1:7" hidden="1"/>
    <row r="32" spans="1:7" hidden="1"/>
    <row r="33" hidden="1"/>
    <row r="34"/>
    <row r="35"/>
    <row r="36"/>
    <row r="37"/>
    <row r="38"/>
    <row r="39"/>
    <row r="40"/>
    <row r="41"/>
    <row r="42"/>
    <row r="43"/>
    <row r="44"/>
    <row r="45"/>
  </sheetData>
  <mergeCells count="20">
    <mergeCell ref="A16:A17"/>
    <mergeCell ref="B16:B17"/>
    <mergeCell ref="A18:A19"/>
    <mergeCell ref="B18:B19"/>
    <mergeCell ref="B22:E22"/>
    <mergeCell ref="A20:A21"/>
    <mergeCell ref="B20:B21"/>
    <mergeCell ref="A1:E1"/>
    <mergeCell ref="A7:E7"/>
    <mergeCell ref="A10:A11"/>
    <mergeCell ref="B10:B11"/>
    <mergeCell ref="A12:A13"/>
    <mergeCell ref="B12:B13"/>
    <mergeCell ref="A14:A15"/>
    <mergeCell ref="B14:B15"/>
    <mergeCell ref="A2:B2"/>
    <mergeCell ref="A3:B3"/>
    <mergeCell ref="A4:B4"/>
    <mergeCell ref="A5:B5"/>
    <mergeCell ref="A6:B6"/>
  </mergeCells>
  <pageMargins left="0.98425196850393704" right="0.39370078740157483" top="0.39370078740157483" bottom="0.39370078740157483" header="0" footer="0"/>
  <pageSetup paperSize="9" scale="70" orientation="landscape" verticalDpi="598" r:id="rId1"/>
  <ignoredErrors>
    <ignoredError sqref="E14 E16 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showGridLines="0" zoomScale="80" zoomScaleNormal="80" workbookViewId="0">
      <selection activeCell="B43" sqref="B43"/>
    </sheetView>
  </sheetViews>
  <sheetFormatPr defaultRowHeight="14.4"/>
  <cols>
    <col min="1" max="1" width="5" customWidth="1"/>
    <col min="2" max="2" width="65.44140625" customWidth="1"/>
    <col min="3" max="3" width="18.109375" bestFit="1" customWidth="1"/>
    <col min="5" max="7" width="15.6640625" customWidth="1"/>
    <col min="8" max="8" width="5.5546875" customWidth="1"/>
  </cols>
  <sheetData>
    <row r="1" spans="2:9" ht="15" thickBot="1"/>
    <row r="2" spans="2:9" ht="15" thickTop="1">
      <c r="B2" s="88"/>
      <c r="C2" s="87"/>
      <c r="D2" s="87"/>
      <c r="E2" s="87"/>
      <c r="F2" s="87"/>
      <c r="G2" s="86"/>
    </row>
    <row r="3" spans="2:9" s="82" customFormat="1">
      <c r="B3" s="221" t="s">
        <v>122</v>
      </c>
      <c r="C3" s="222"/>
      <c r="D3" s="222"/>
      <c r="E3" s="222"/>
      <c r="F3" s="222"/>
      <c r="G3" s="223"/>
    </row>
    <row r="4" spans="2:9" s="82" customFormat="1" ht="13.8">
      <c r="B4" s="313" t="s">
        <v>165</v>
      </c>
      <c r="C4" s="314"/>
      <c r="D4" s="314"/>
      <c r="E4" s="314"/>
      <c r="F4" s="314"/>
      <c r="G4" s="315"/>
    </row>
    <row r="5" spans="2:9" s="82" customFormat="1" ht="13.8">
      <c r="B5" s="313" t="s">
        <v>167</v>
      </c>
      <c r="C5" s="314"/>
      <c r="D5" s="314"/>
      <c r="E5" s="314"/>
      <c r="F5" s="314"/>
      <c r="G5" s="315"/>
    </row>
    <row r="6" spans="2:9" s="82" customFormat="1" ht="13.8">
      <c r="B6" s="313" t="s">
        <v>168</v>
      </c>
      <c r="C6" s="314"/>
      <c r="D6" s="314"/>
      <c r="E6" s="314"/>
      <c r="F6" s="314"/>
      <c r="G6" s="315"/>
    </row>
    <row r="7" spans="2:9" s="82" customFormat="1" ht="13.8" hidden="1">
      <c r="B7" s="313"/>
      <c r="C7" s="314"/>
      <c r="D7" s="314"/>
      <c r="E7" s="314"/>
      <c r="F7" s="314"/>
      <c r="G7" s="315"/>
    </row>
    <row r="8" spans="2:9" s="82" customFormat="1" ht="13.8" hidden="1">
      <c r="B8" s="313"/>
      <c r="C8" s="314"/>
      <c r="D8" s="314"/>
      <c r="E8" s="314"/>
      <c r="F8" s="314"/>
      <c r="G8" s="315"/>
    </row>
    <row r="9" spans="2:9" s="82" customFormat="1" thickBot="1">
      <c r="B9" s="85"/>
      <c r="C9" s="84"/>
      <c r="D9" s="84"/>
      <c r="E9" s="84"/>
      <c r="F9" s="84"/>
      <c r="G9" s="83"/>
    </row>
    <row r="10" spans="2:9" ht="15.75" customHeight="1" thickTop="1">
      <c r="B10" s="81"/>
      <c r="C10" s="80"/>
      <c r="D10" s="79"/>
      <c r="E10" s="78"/>
      <c r="F10" s="78"/>
      <c r="G10" s="77"/>
    </row>
    <row r="11" spans="2:9" ht="15" thickBot="1">
      <c r="B11" s="76"/>
      <c r="C11" s="75"/>
      <c r="D11" s="110"/>
      <c r="E11" s="110"/>
      <c r="F11" s="110"/>
      <c r="G11" s="111"/>
    </row>
    <row r="12" spans="2:9" ht="18.75" customHeight="1" thickTop="1" thickBot="1">
      <c r="B12" s="316" t="s">
        <v>65</v>
      </c>
      <c r="C12" s="316"/>
      <c r="D12" s="110"/>
      <c r="E12" s="312" t="s">
        <v>105</v>
      </c>
      <c r="F12" s="312"/>
      <c r="G12" s="312"/>
    </row>
    <row r="13" spans="2:9" ht="15.6" thickTop="1" thickBot="1">
      <c r="B13" s="67" t="s">
        <v>64</v>
      </c>
      <c r="C13" s="72" t="s">
        <v>57</v>
      </c>
      <c r="D13" s="74"/>
      <c r="E13" s="224" t="s">
        <v>106</v>
      </c>
      <c r="F13" s="224" t="s">
        <v>107</v>
      </c>
      <c r="G13" s="224" t="s">
        <v>108</v>
      </c>
    </row>
    <row r="14" spans="2:9" ht="16.5" customHeight="1" thickTop="1" thickBot="1">
      <c r="B14" s="73" t="s">
        <v>63</v>
      </c>
      <c r="C14" s="317">
        <v>0</v>
      </c>
      <c r="D14" s="226"/>
      <c r="E14" s="225">
        <v>0.03</v>
      </c>
      <c r="F14" s="239">
        <v>0.04</v>
      </c>
      <c r="G14" s="225">
        <v>5.5E-2</v>
      </c>
      <c r="H14" s="216" t="s">
        <v>109</v>
      </c>
      <c r="I14" s="216" t="s">
        <v>110</v>
      </c>
    </row>
    <row r="15" spans="2:9" ht="15.6" thickTop="1" thickBot="1">
      <c r="B15" s="70" t="s">
        <v>62</v>
      </c>
      <c r="C15" s="317">
        <v>0</v>
      </c>
      <c r="D15" s="226"/>
      <c r="E15" s="225">
        <v>8.0000000000000002E-3</v>
      </c>
      <c r="F15" s="239">
        <v>8.0000000000000002E-3</v>
      </c>
      <c r="G15" s="225">
        <v>0.01</v>
      </c>
      <c r="H15" s="216" t="s">
        <v>111</v>
      </c>
      <c r="I15" s="216" t="s">
        <v>112</v>
      </c>
    </row>
    <row r="16" spans="2:9" ht="15.6" thickTop="1" thickBot="1">
      <c r="B16" s="70" t="s">
        <v>61</v>
      </c>
      <c r="C16" s="269">
        <v>0</v>
      </c>
      <c r="D16" s="226"/>
      <c r="E16" s="225">
        <v>9.7000000000000003E-3</v>
      </c>
      <c r="F16" s="239">
        <v>1.2699999999999999E-2</v>
      </c>
      <c r="G16" s="225">
        <v>1.2699999999999999E-2</v>
      </c>
      <c r="H16" s="216" t="s">
        <v>113</v>
      </c>
      <c r="I16" s="216" t="s">
        <v>114</v>
      </c>
    </row>
    <row r="17" spans="2:10" ht="15.6" thickTop="1" thickBot="1">
      <c r="B17" s="70" t="s">
        <v>60</v>
      </c>
      <c r="C17" s="317">
        <v>0</v>
      </c>
      <c r="D17" s="226"/>
      <c r="E17" s="225">
        <v>5.8999999999999999E-3</v>
      </c>
      <c r="F17" s="239">
        <v>1.23E-2</v>
      </c>
      <c r="G17" s="225">
        <v>1.3899999999999999E-2</v>
      </c>
      <c r="H17" s="216" t="s">
        <v>115</v>
      </c>
      <c r="I17" s="216" t="s">
        <v>116</v>
      </c>
    </row>
    <row r="18" spans="2:10" ht="15.6" thickTop="1" thickBot="1">
      <c r="B18" s="70" t="s">
        <v>59</v>
      </c>
      <c r="C18" s="317">
        <v>0</v>
      </c>
      <c r="D18" s="226"/>
      <c r="E18" s="225">
        <v>6.1600000000000002E-2</v>
      </c>
      <c r="F18" s="239">
        <v>7.3999999999999996E-2</v>
      </c>
      <c r="G18" s="225">
        <v>8.9599999999999999E-2</v>
      </c>
      <c r="H18" s="216" t="s">
        <v>117</v>
      </c>
      <c r="I18" s="216" t="s">
        <v>118</v>
      </c>
    </row>
    <row r="19" spans="2:10" ht="15.6" thickTop="1" thickBot="1">
      <c r="B19" s="67" t="s">
        <v>58</v>
      </c>
      <c r="C19" s="72" t="s">
        <v>57</v>
      </c>
      <c r="D19" s="226"/>
      <c r="E19" s="110"/>
      <c r="F19" s="89"/>
      <c r="G19" s="227"/>
    </row>
    <row r="20" spans="2:10" ht="15.6" thickTop="1" thickBot="1">
      <c r="B20" s="70" t="s">
        <v>56</v>
      </c>
      <c r="C20" s="317">
        <v>0</v>
      </c>
      <c r="D20" s="226"/>
      <c r="E20" s="110"/>
      <c r="F20" s="89"/>
      <c r="G20" s="227"/>
    </row>
    <row r="21" spans="2:10" ht="15.6" thickTop="1" thickBot="1">
      <c r="B21" s="70" t="s">
        <v>55</v>
      </c>
      <c r="C21" s="318">
        <v>0</v>
      </c>
      <c r="D21" s="63"/>
      <c r="E21" s="110"/>
      <c r="F21" s="112"/>
      <c r="G21" s="71"/>
    </row>
    <row r="22" spans="2:10" ht="15.6" thickTop="1" thickBot="1">
      <c r="B22" s="70" t="s">
        <v>54</v>
      </c>
      <c r="C22" s="318">
        <v>0</v>
      </c>
      <c r="D22" s="63"/>
      <c r="E22" s="63"/>
      <c r="F22" s="112"/>
      <c r="G22" s="71"/>
    </row>
    <row r="23" spans="2:10" ht="15.6" thickTop="1" thickBot="1">
      <c r="B23" s="70" t="s">
        <v>53</v>
      </c>
      <c r="C23" s="318">
        <v>0</v>
      </c>
      <c r="D23" s="226"/>
      <c r="E23" s="63"/>
      <c r="F23" s="89"/>
      <c r="G23" s="71"/>
    </row>
    <row r="24" spans="2:10" ht="15.6" thickTop="1" thickBot="1">
      <c r="B24" s="70" t="s">
        <v>120</v>
      </c>
      <c r="C24" s="318">
        <v>0</v>
      </c>
      <c r="D24" s="226"/>
      <c r="E24" s="63"/>
      <c r="F24" s="89"/>
      <c r="G24" s="71"/>
    </row>
    <row r="25" spans="2:10" ht="15.6" thickTop="1" thickBot="1">
      <c r="B25" s="70" t="s">
        <v>121</v>
      </c>
      <c r="C25" s="317">
        <f>SUM(C21:C24)</f>
        <v>0</v>
      </c>
      <c r="D25" s="63"/>
      <c r="E25" s="63"/>
      <c r="F25" s="69"/>
      <c r="G25" s="68"/>
    </row>
    <row r="26" spans="2:10" ht="30.75" customHeight="1" thickTop="1" thickBot="1">
      <c r="B26" s="67" t="s">
        <v>52</v>
      </c>
      <c r="C26" s="319">
        <f>((((1+C14+C15+C17+C16)*(1+C18)*(1+C20))/(1-C25)-1)*100)/100</f>
        <v>0</v>
      </c>
      <c r="D26" s="63"/>
      <c r="E26" s="63"/>
      <c r="F26" s="307"/>
      <c r="G26" s="308"/>
    </row>
    <row r="27" spans="2:10" ht="30.75" customHeight="1" thickTop="1">
      <c r="B27" s="218"/>
      <c r="C27" s="219"/>
      <c r="D27" s="63"/>
      <c r="E27" s="63"/>
      <c r="F27" s="112"/>
      <c r="G27" s="113"/>
    </row>
    <row r="28" spans="2:10" ht="24" customHeight="1">
      <c r="B28" s="220" t="s">
        <v>119</v>
      </c>
      <c r="C28" s="63"/>
      <c r="D28" s="63"/>
      <c r="E28" s="63"/>
      <c r="F28" s="65"/>
      <c r="G28" s="66"/>
      <c r="J28" s="65"/>
    </row>
    <row r="29" spans="2:10" ht="90" customHeight="1">
      <c r="B29" s="64"/>
      <c r="C29" s="63"/>
      <c r="D29" s="63"/>
      <c r="E29" s="63"/>
      <c r="F29" s="63"/>
      <c r="G29" s="62"/>
    </row>
    <row r="30" spans="2:10">
      <c r="B30" s="64"/>
      <c r="C30" s="63"/>
      <c r="D30" s="63"/>
      <c r="E30" s="63"/>
      <c r="F30" s="63"/>
      <c r="G30" s="62"/>
    </row>
    <row r="31" spans="2:10" ht="30.75" customHeight="1">
      <c r="B31" s="309" t="s">
        <v>169</v>
      </c>
      <c r="C31" s="310"/>
      <c r="D31" s="310"/>
      <c r="E31" s="310"/>
      <c r="F31" s="310"/>
      <c r="G31" s="311"/>
    </row>
    <row r="32" spans="2:10" ht="30.75" customHeight="1">
      <c r="B32" s="309" t="s">
        <v>170</v>
      </c>
      <c r="C32" s="310"/>
      <c r="D32" s="310"/>
      <c r="E32" s="310"/>
      <c r="F32" s="310"/>
      <c r="G32" s="311"/>
    </row>
    <row r="33" spans="2:7" ht="24" customHeight="1" thickBot="1">
      <c r="B33" s="320" t="s">
        <v>171</v>
      </c>
      <c r="C33" s="61"/>
      <c r="D33" s="61"/>
      <c r="E33" s="61"/>
      <c r="F33" s="61"/>
      <c r="G33" s="60"/>
    </row>
    <row r="34" spans="2:7" ht="15" thickTop="1">
      <c r="B34" s="59" t="s">
        <v>51</v>
      </c>
      <c r="C34" s="58"/>
      <c r="D34" s="58"/>
      <c r="E34" s="58"/>
      <c r="F34" s="58"/>
      <c r="G34" s="57"/>
    </row>
    <row r="35" spans="2:7" ht="45.6" customHeight="1">
      <c r="B35" s="301" t="s">
        <v>164</v>
      </c>
      <c r="C35" s="302"/>
      <c r="D35" s="302"/>
      <c r="E35" s="302"/>
      <c r="F35" s="302"/>
      <c r="G35" s="303"/>
    </row>
    <row r="36" spans="2:7" ht="64.8" customHeight="1" thickBot="1">
      <c r="B36" s="304" t="s">
        <v>50</v>
      </c>
      <c r="C36" s="305"/>
      <c r="D36" s="305"/>
      <c r="E36" s="305"/>
      <c r="F36" s="305"/>
      <c r="G36" s="306"/>
    </row>
    <row r="37" spans="2:7" ht="15" customHeight="1" thickTop="1"/>
  </sheetData>
  <mergeCells count="12">
    <mergeCell ref="B8:G8"/>
    <mergeCell ref="B4:G4"/>
    <mergeCell ref="B5:G5"/>
    <mergeCell ref="B6:G6"/>
    <mergeCell ref="B7:G7"/>
    <mergeCell ref="B35:G35"/>
    <mergeCell ref="B36:G36"/>
    <mergeCell ref="B12:C12"/>
    <mergeCell ref="F26:G26"/>
    <mergeCell ref="B31:G31"/>
    <mergeCell ref="E12:G12"/>
    <mergeCell ref="B32:G32"/>
  </mergeCells>
  <printOptions gridLines="1"/>
  <pageMargins left="0.70866141732283472" right="0.70866141732283472" top="0.74803149606299213" bottom="0.74803149606299213" header="0.31496062992125984" footer="0.31496062992125984"/>
  <pageSetup paperSize="9" scale="60" fitToHeight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ORÇAMENTÁRIA</vt:lpstr>
      <vt:lpstr>CRONOGRAMA</vt:lpstr>
      <vt:lpstr>BDI </vt:lpstr>
      <vt:lpstr>'BDI '!Area_de_impressao</vt:lpstr>
      <vt:lpstr>CRONOGRAMA!Area_de_impressao</vt:lpstr>
      <vt:lpstr>'PLANILHA ORÇAMENTÁRIA'!Area_de_impressao</vt:lpstr>
      <vt:lpstr>CRONOGRAMA!Print_Area</vt:lpstr>
      <vt:lpstr>CRONOGRAMA!Print_Titles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Adriane</dc:creator>
  <cp:lastModifiedBy>Juliana Tonelli Kranz Rizzi</cp:lastModifiedBy>
  <cp:lastPrinted>2017-09-10T03:01:05Z</cp:lastPrinted>
  <dcterms:created xsi:type="dcterms:W3CDTF">2015-05-13T12:02:46Z</dcterms:created>
  <dcterms:modified xsi:type="dcterms:W3CDTF">2018-03-19T19:14:36Z</dcterms:modified>
</cp:coreProperties>
</file>